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d.docs.live.net/a80c5997f1f1dbec/Documents/Lev Hist Soc/2024/Olive Branch Reports/Final/"/>
    </mc:Choice>
  </mc:AlternateContent>
  <xr:revisionPtr revIDLastSave="0" documentId="8_{06C479C8-E14B-4E52-B4A3-493732D18476}" xr6:coauthVersionLast="47" xr6:coauthVersionMax="47" xr10:uidLastSave="{00000000-0000-0000-0000-000000000000}"/>
  <bookViews>
    <workbookView xWindow="-110" yWindow="-110" windowWidth="19420" windowHeight="10300" activeTab="2" xr2:uid="{28DA644A-71BA-4890-8F41-BEE234047AD9}"/>
  </bookViews>
  <sheets>
    <sheet name="Directions and Options" sheetId="1" r:id="rId1"/>
    <sheet name="Input" sheetId="2" r:id="rId2"/>
    <sheet name="Costs" sheetId="3" r:id="rId3"/>
    <sheet name="Reserves" sheetId="4" r:id="rId4"/>
    <sheet name="Graphs" sheetId="5" r:id="rId5"/>
  </sheets>
  <definedNames>
    <definedName name="_xlnm._FilterDatabase" localSheetId="2" hidden="1">Costs!$A$2:$Y$353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3" l="1"/>
  <c r="D41" i="3"/>
  <c r="E31" i="3"/>
  <c r="E32" i="3"/>
  <c r="E33" i="3"/>
  <c r="E34" i="3"/>
  <c r="E35" i="3"/>
  <c r="E36" i="3"/>
  <c r="E37" i="3"/>
  <c r="E38" i="3"/>
  <c r="E39" i="3"/>
  <c r="E42" i="3"/>
  <c r="E43" i="3"/>
  <c r="E44" i="3"/>
  <c r="M54" i="5" l="1"/>
  <c r="M55" i="5"/>
  <c r="L42" i="4" l="1"/>
  <c r="M42" i="4" s="1"/>
  <c r="N42" i="4" s="1"/>
  <c r="O42" i="4" s="1"/>
  <c r="P42" i="4" s="1"/>
  <c r="Q42" i="4" s="1"/>
  <c r="R42" i="4" s="1"/>
  <c r="S42" i="4" s="1"/>
  <c r="T42" i="4" s="1"/>
  <c r="U42" i="4" s="1"/>
  <c r="V42" i="4" s="1"/>
  <c r="W42" i="4" s="1"/>
  <c r="M65" i="5" l="1"/>
  <c r="M67" i="5"/>
  <c r="I10" i="2"/>
  <c r="C368" i="3"/>
  <c r="D368" i="3"/>
  <c r="E368" i="3" s="1"/>
  <c r="F368" i="3" s="1"/>
  <c r="G368" i="3" s="1"/>
  <c r="H368" i="3" s="1"/>
  <c r="I368" i="3" s="1"/>
  <c r="J368" i="3" s="1"/>
  <c r="K368" i="3" s="1"/>
  <c r="L368" i="3" s="1"/>
  <c r="M368" i="3" s="1"/>
  <c r="N368" i="3" s="1"/>
  <c r="O368" i="3" s="1"/>
  <c r="P368" i="3" s="1"/>
  <c r="Q368" i="3" s="1"/>
  <c r="R368" i="3" s="1"/>
  <c r="S368" i="3" s="1"/>
  <c r="T368" i="3" s="1"/>
  <c r="U368" i="3" s="1"/>
  <c r="V368" i="3" s="1"/>
  <c r="W368" i="3" s="1"/>
  <c r="X368" i="3" s="1"/>
  <c r="A9" i="3"/>
  <c r="B9" i="3"/>
  <c r="C9" i="3"/>
  <c r="F9" i="2"/>
  <c r="F11" i="2"/>
  <c r="F12" i="2"/>
  <c r="I24" i="2"/>
  <c r="J9" i="2" l="1"/>
  <c r="K9" i="2" s="1"/>
  <c r="L9" i="2" s="1"/>
  <c r="H9" i="3" l="1"/>
  <c r="C11" i="3"/>
  <c r="C12" i="3"/>
  <c r="C13" i="3"/>
  <c r="C14" i="3"/>
  <c r="C15" i="3"/>
  <c r="C16" i="3"/>
  <c r="C17" i="3"/>
  <c r="C18" i="3"/>
  <c r="C19" i="3"/>
  <c r="C20" i="3"/>
  <c r="C21" i="3"/>
  <c r="C22" i="3"/>
  <c r="C23" i="3"/>
  <c r="C24" i="3"/>
  <c r="C25" i="3"/>
  <c r="C26" i="3"/>
  <c r="C27" i="3"/>
  <c r="C28" i="3"/>
  <c r="C29" i="3"/>
  <c r="C30" i="3"/>
  <c r="C31" i="3"/>
  <c r="C32" i="3"/>
  <c r="C33" i="3"/>
  <c r="C38" i="3"/>
  <c r="C39" i="3"/>
  <c r="C40" i="3"/>
  <c r="C41" i="3"/>
  <c r="C42" i="3"/>
  <c r="C43" i="3"/>
  <c r="C44" i="3"/>
  <c r="F37" i="2"/>
  <c r="J37" i="2"/>
  <c r="K37" i="2" s="1"/>
  <c r="L37" i="2" s="1"/>
  <c r="M62" i="5"/>
  <c r="M60" i="5"/>
  <c r="M63" i="5"/>
  <c r="M58" i="5"/>
  <c r="M56" i="5"/>
  <c r="M64" i="5"/>
  <c r="M61" i="5"/>
  <c r="M69" i="5"/>
  <c r="M66" i="5"/>
  <c r="I343" i="2" l="1"/>
  <c r="D36" i="4" l="1"/>
  <c r="C3" i="3" l="1"/>
  <c r="A4" i="3"/>
  <c r="A5" i="3"/>
  <c r="A6" i="3"/>
  <c r="A7" i="3"/>
  <c r="A8"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B3" i="3"/>
  <c r="B4" i="3"/>
  <c r="B5" i="3"/>
  <c r="B6" i="3"/>
  <c r="B7" i="3"/>
  <c r="B8"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C363" i="3"/>
  <c r="C364" i="3"/>
  <c r="C365" i="3"/>
  <c r="C366" i="3"/>
  <c r="C367"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362"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37" i="3"/>
  <c r="C36" i="3"/>
  <c r="C35" i="3"/>
  <c r="C34" i="3"/>
  <c r="C10" i="3"/>
  <c r="C8" i="3"/>
  <c r="C7" i="3"/>
  <c r="C6" i="3"/>
  <c r="C5" i="3"/>
  <c r="C4" i="3"/>
  <c r="B352" i="3"/>
  <c r="F5" i="2" l="1"/>
  <c r="D364" i="3" s="1"/>
  <c r="F3" i="2"/>
  <c r="D362" i="3" s="1"/>
  <c r="F4" i="2"/>
  <c r="D363" i="3" s="1"/>
  <c r="E364" i="3" l="1"/>
  <c r="F364" i="3" s="1"/>
  <c r="G364" i="3" s="1"/>
  <c r="H364" i="3" s="1"/>
  <c r="E363" i="3"/>
  <c r="F363" i="3" s="1"/>
  <c r="G363" i="3" s="1"/>
  <c r="E362" i="3"/>
  <c r="F362" i="3" s="1"/>
  <c r="F8" i="2"/>
  <c r="D367" i="3" s="1"/>
  <c r="F10" i="2"/>
  <c r="D369" i="3" s="1"/>
  <c r="D370" i="3"/>
  <c r="D371" i="3"/>
  <c r="F13" i="2"/>
  <c r="D372" i="3" s="1"/>
  <c r="F14" i="2"/>
  <c r="D373" i="3" s="1"/>
  <c r="F15" i="2"/>
  <c r="D374" i="3" s="1"/>
  <c r="F353" i="2"/>
  <c r="D711" i="3" s="1"/>
  <c r="E711" i="3" s="1"/>
  <c r="F711" i="3" s="1"/>
  <c r="G711" i="3" s="1"/>
  <c r="H711" i="3" s="1"/>
  <c r="I711" i="3" s="1"/>
  <c r="J711" i="3" s="1"/>
  <c r="K711" i="3" s="1"/>
  <c r="L711" i="3" s="1"/>
  <c r="M711" i="3" s="1"/>
  <c r="N711" i="3" s="1"/>
  <c r="O711" i="3" s="1"/>
  <c r="P711" i="3" s="1"/>
  <c r="Q711" i="3" s="1"/>
  <c r="R711" i="3" s="1"/>
  <c r="S711" i="3" s="1"/>
  <c r="T711" i="3" s="1"/>
  <c r="U711" i="3" s="1"/>
  <c r="V711" i="3" s="1"/>
  <c r="W711" i="3" s="1"/>
  <c r="X711" i="3" s="1"/>
  <c r="I353" i="2"/>
  <c r="D1" i="3"/>
  <c r="D9" i="3" s="1"/>
  <c r="H363" i="3" l="1"/>
  <c r="I363" i="3" s="1"/>
  <c r="J363" i="3" s="1"/>
  <c r="K363" i="3" s="1"/>
  <c r="I364" i="3"/>
  <c r="J364" i="3" s="1"/>
  <c r="K364" i="3" s="1"/>
  <c r="L364" i="3" s="1"/>
  <c r="M364" i="3" s="1"/>
  <c r="G362" i="3"/>
  <c r="H362" i="3" s="1"/>
  <c r="I362" i="3" s="1"/>
  <c r="J353" i="2"/>
  <c r="E367" i="3"/>
  <c r="F367" i="3" s="1"/>
  <c r="G367" i="3" s="1"/>
  <c r="H367" i="3" s="1"/>
  <c r="I367" i="3" s="1"/>
  <c r="J367" i="3" s="1"/>
  <c r="K367" i="3" s="1"/>
  <c r="E374" i="3"/>
  <c r="F374" i="3" s="1"/>
  <c r="G374" i="3" s="1"/>
  <c r="H374" i="3" s="1"/>
  <c r="I374" i="3" s="1"/>
  <c r="J374" i="3" s="1"/>
  <c r="K374" i="3" s="1"/>
  <c r="L374" i="3" s="1"/>
  <c r="M374" i="3" s="1"/>
  <c r="N374" i="3" s="1"/>
  <c r="O374" i="3" s="1"/>
  <c r="P374" i="3" s="1"/>
  <c r="Q374" i="3" s="1"/>
  <c r="R374" i="3" s="1"/>
  <c r="S374" i="3" s="1"/>
  <c r="T374" i="3" s="1"/>
  <c r="U374" i="3" s="1"/>
  <c r="V374" i="3" s="1"/>
  <c r="W374" i="3" s="1"/>
  <c r="E373" i="3"/>
  <c r="F373" i="3" s="1"/>
  <c r="G373" i="3" s="1"/>
  <c r="H373" i="3" s="1"/>
  <c r="I373" i="3" s="1"/>
  <c r="J373" i="3" s="1"/>
  <c r="K373" i="3" s="1"/>
  <c r="L373" i="3" s="1"/>
  <c r="M373" i="3" s="1"/>
  <c r="N373" i="3" s="1"/>
  <c r="O373" i="3" s="1"/>
  <c r="P373" i="3" s="1"/>
  <c r="E372" i="3"/>
  <c r="F372" i="3" s="1"/>
  <c r="G372" i="3" s="1"/>
  <c r="H372" i="3" s="1"/>
  <c r="I372" i="3" s="1"/>
  <c r="J372" i="3" s="1"/>
  <c r="K372" i="3" s="1"/>
  <c r="L372" i="3" s="1"/>
  <c r="M372" i="3" s="1"/>
  <c r="N372" i="3" s="1"/>
  <c r="O372" i="3" s="1"/>
  <c r="E371" i="3"/>
  <c r="F371" i="3" s="1"/>
  <c r="G371" i="3" s="1"/>
  <c r="H371" i="3" s="1"/>
  <c r="I371" i="3" s="1"/>
  <c r="J371" i="3" s="1"/>
  <c r="K371" i="3" s="1"/>
  <c r="L371" i="3" s="1"/>
  <c r="M371" i="3" s="1"/>
  <c r="N371" i="3" s="1"/>
  <c r="E370" i="3"/>
  <c r="F370" i="3" s="1"/>
  <c r="G370" i="3" s="1"/>
  <c r="H370" i="3" s="1"/>
  <c r="I370" i="3" s="1"/>
  <c r="J370" i="3" s="1"/>
  <c r="K370" i="3" s="1"/>
  <c r="L370" i="3" s="1"/>
  <c r="M370" i="3" s="1"/>
  <c r="E369" i="3"/>
  <c r="F369" i="3" s="1"/>
  <c r="G369" i="3" s="1"/>
  <c r="H369" i="3" s="1"/>
  <c r="E1" i="3"/>
  <c r="E9" i="3" s="1"/>
  <c r="I369" i="3" l="1"/>
  <c r="J369" i="3" s="1"/>
  <c r="K369" i="3" s="1"/>
  <c r="L369" i="3" s="1"/>
  <c r="M369" i="3" s="1"/>
  <c r="N369" i="3" s="1"/>
  <c r="O369" i="3" s="1"/>
  <c r="P369" i="3" s="1"/>
  <c r="Q369" i="3" s="1"/>
  <c r="R369" i="3" s="1"/>
  <c r="S369" i="3" s="1"/>
  <c r="T369" i="3" s="1"/>
  <c r="U369" i="3" s="1"/>
  <c r="K353" i="2"/>
  <c r="L353" i="2" s="1"/>
  <c r="D352" i="3"/>
  <c r="E352" i="3"/>
  <c r="L367" i="3"/>
  <c r="M367" i="3" s="1"/>
  <c r="N367" i="3" s="1"/>
  <c r="O367" i="3" s="1"/>
  <c r="P367" i="3" s="1"/>
  <c r="Q367" i="3" s="1"/>
  <c r="R367" i="3" s="1"/>
  <c r="S367" i="3" s="1"/>
  <c r="O371" i="3"/>
  <c r="P371" i="3" s="1"/>
  <c r="Q371" i="3" s="1"/>
  <c r="R371" i="3" s="1"/>
  <c r="S371" i="3" s="1"/>
  <c r="T371" i="3" s="1"/>
  <c r="U371" i="3" s="1"/>
  <c r="V371" i="3" s="1"/>
  <c r="W371" i="3" s="1"/>
  <c r="N364" i="3"/>
  <c r="O364" i="3" s="1"/>
  <c r="P364" i="3" s="1"/>
  <c r="Q364" i="3" s="1"/>
  <c r="R364" i="3" s="1"/>
  <c r="N370" i="3"/>
  <c r="O370" i="3" s="1"/>
  <c r="P370" i="3" s="1"/>
  <c r="Q370" i="3" s="1"/>
  <c r="R370" i="3" s="1"/>
  <c r="S370" i="3" s="1"/>
  <c r="T370" i="3" s="1"/>
  <c r="U370" i="3" s="1"/>
  <c r="V370" i="3" s="1"/>
  <c r="W370" i="3" s="1"/>
  <c r="P372" i="3"/>
  <c r="Q372" i="3" s="1"/>
  <c r="R372" i="3" s="1"/>
  <c r="S372" i="3" s="1"/>
  <c r="T372" i="3" s="1"/>
  <c r="U372" i="3" s="1"/>
  <c r="V372" i="3" s="1"/>
  <c r="W372" i="3" s="1"/>
  <c r="Q373" i="3"/>
  <c r="R373" i="3" s="1"/>
  <c r="S373" i="3" s="1"/>
  <c r="T373" i="3" s="1"/>
  <c r="U373" i="3" s="1"/>
  <c r="V373" i="3" s="1"/>
  <c r="W373" i="3" s="1"/>
  <c r="L363" i="3"/>
  <c r="M363" i="3" s="1"/>
  <c r="N363" i="3" s="1"/>
  <c r="O363" i="3" s="1"/>
  <c r="J362" i="3"/>
  <c r="K362" i="3" s="1"/>
  <c r="L362" i="3" s="1"/>
  <c r="F1" i="3"/>
  <c r="F9" i="3" s="1"/>
  <c r="A3" i="3"/>
  <c r="AH4" i="5"/>
  <c r="F352" i="3" l="1"/>
  <c r="T367" i="3"/>
  <c r="U367" i="3" s="1"/>
  <c r="V367" i="3" s="1"/>
  <c r="W367" i="3" s="1"/>
  <c r="P363" i="3"/>
  <c r="Q363" i="3" s="1"/>
  <c r="R363" i="3" s="1"/>
  <c r="S363" i="3" s="1"/>
  <c r="S364" i="3"/>
  <c r="T364" i="3" s="1"/>
  <c r="U364" i="3" s="1"/>
  <c r="V364" i="3" s="1"/>
  <c r="W364" i="3" s="1"/>
  <c r="V369" i="3"/>
  <c r="W369" i="3" s="1"/>
  <c r="M362" i="3"/>
  <c r="N362" i="3" s="1"/>
  <c r="O362" i="3" s="1"/>
  <c r="G1" i="3"/>
  <c r="G9" i="3" s="1"/>
  <c r="G352" i="3" l="1"/>
  <c r="T363" i="3"/>
  <c r="U363" i="3" s="1"/>
  <c r="V363" i="3" s="1"/>
  <c r="W363" i="3" s="1"/>
  <c r="P362" i="3"/>
  <c r="Q362" i="3" s="1"/>
  <c r="R362" i="3" s="1"/>
  <c r="S362" i="3" s="1"/>
  <c r="T362" i="3" s="1"/>
  <c r="U362" i="3" s="1"/>
  <c r="V362" i="3" s="1"/>
  <c r="W362" i="3" s="1"/>
  <c r="H1" i="3"/>
  <c r="I25" i="2"/>
  <c r="I44"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J152" i="2" s="1"/>
  <c r="K152" i="2" s="1"/>
  <c r="L152" i="2" s="1"/>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J246" i="2" s="1"/>
  <c r="K246" i="2" s="1"/>
  <c r="L246" i="2" s="1"/>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4" i="2"/>
  <c r="I345" i="2"/>
  <c r="I346" i="2"/>
  <c r="I347" i="2"/>
  <c r="I348" i="2"/>
  <c r="I349" i="2"/>
  <c r="I350" i="2"/>
  <c r="I351" i="2"/>
  <c r="I352" i="2"/>
  <c r="J39" i="2"/>
  <c r="K39" i="2" s="1"/>
  <c r="M89" i="5"/>
  <c r="N89" i="5" s="1"/>
  <c r="M90" i="5"/>
  <c r="N90" i="5" s="1"/>
  <c r="M91" i="5"/>
  <c r="N91" i="5" s="1"/>
  <c r="M92" i="5"/>
  <c r="N92" i="5" s="1"/>
  <c r="M88" i="5"/>
  <c r="M57" i="5"/>
  <c r="M68" i="5"/>
  <c r="M59" i="5"/>
  <c r="M32" i="5"/>
  <c r="M33" i="5"/>
  <c r="M34" i="5"/>
  <c r="M35" i="5"/>
  <c r="M36" i="5"/>
  <c r="M37" i="5"/>
  <c r="M38" i="5"/>
  <c r="M39" i="5"/>
  <c r="W32" i="4"/>
  <c r="G245" i="3" l="1"/>
  <c r="H151" i="3"/>
  <c r="H245" i="3"/>
  <c r="H352" i="3"/>
  <c r="J334" i="2"/>
  <c r="D151" i="3"/>
  <c r="E151" i="3"/>
  <c r="F151" i="3"/>
  <c r="G151" i="3"/>
  <c r="J158" i="2"/>
  <c r="K158" i="2" s="1"/>
  <c r="L158" i="2" s="1"/>
  <c r="D245" i="3"/>
  <c r="E245" i="3"/>
  <c r="F245" i="3"/>
  <c r="J70" i="2"/>
  <c r="K70" i="2" s="1"/>
  <c r="L70" i="2" s="1"/>
  <c r="J275" i="2"/>
  <c r="J314" i="2"/>
  <c r="K314" i="2" s="1"/>
  <c r="L314" i="2" s="1"/>
  <c r="J186" i="2"/>
  <c r="J281" i="2"/>
  <c r="J192" i="2"/>
  <c r="K192" i="2" s="1"/>
  <c r="L192" i="2" s="1"/>
  <c r="J104" i="2"/>
  <c r="J72" i="2"/>
  <c r="K72" i="2" s="1"/>
  <c r="L72" i="2" s="1"/>
  <c r="J303" i="2"/>
  <c r="K303" i="2" s="1"/>
  <c r="L303" i="2" s="1"/>
  <c r="J279" i="2"/>
  <c r="K279" i="2" s="1"/>
  <c r="L279" i="2" s="1"/>
  <c r="J271" i="2"/>
  <c r="J263" i="2"/>
  <c r="J255" i="2"/>
  <c r="J231" i="2"/>
  <c r="K231" i="2" s="1"/>
  <c r="L231" i="2" s="1"/>
  <c r="J223" i="2"/>
  <c r="J207" i="2"/>
  <c r="J183" i="2"/>
  <c r="J175" i="2"/>
  <c r="J159" i="2"/>
  <c r="J135" i="2"/>
  <c r="J127" i="2"/>
  <c r="J119" i="2"/>
  <c r="J103" i="2"/>
  <c r="J79" i="2"/>
  <c r="J71" i="2"/>
  <c r="J63" i="2"/>
  <c r="K63" i="2" s="1"/>
  <c r="L63" i="2" s="1"/>
  <c r="J47" i="2"/>
  <c r="J30" i="2"/>
  <c r="K30" i="2" s="1"/>
  <c r="L30" i="2" s="1"/>
  <c r="J22" i="2"/>
  <c r="K22" i="2" s="1"/>
  <c r="L22" i="2" s="1"/>
  <c r="F22" i="3" s="1"/>
  <c r="J15" i="2"/>
  <c r="J115" i="2"/>
  <c r="K115" i="2" s="1"/>
  <c r="L115" i="2" s="1"/>
  <c r="J326" i="2"/>
  <c r="K326" i="2" s="1"/>
  <c r="L326" i="2" s="1"/>
  <c r="J310" i="2"/>
  <c r="K310" i="2" s="1"/>
  <c r="L310" i="2" s="1"/>
  <c r="J302" i="2"/>
  <c r="K302" i="2" s="1"/>
  <c r="L302" i="2" s="1"/>
  <c r="J294" i="2"/>
  <c r="J278" i="2"/>
  <c r="J262" i="2"/>
  <c r="J254" i="2"/>
  <c r="K254" i="2" s="1"/>
  <c r="L254" i="2" s="1"/>
  <c r="J230" i="2"/>
  <c r="J214" i="2"/>
  <c r="J206" i="2"/>
  <c r="K206" i="2" s="1"/>
  <c r="L206" i="2" s="1"/>
  <c r="J198" i="2"/>
  <c r="K198" i="2" s="1"/>
  <c r="L198" i="2" s="1"/>
  <c r="J190" i="2"/>
  <c r="K190" i="2" s="1"/>
  <c r="L190" i="2" s="1"/>
  <c r="J182" i="2"/>
  <c r="K182" i="2" s="1"/>
  <c r="L182" i="2" s="1"/>
  <c r="J166" i="2"/>
  <c r="J150" i="2"/>
  <c r="J134" i="2"/>
  <c r="J118" i="2"/>
  <c r="J102" i="2"/>
  <c r="J94" i="2"/>
  <c r="K94" i="2" s="1"/>
  <c r="L94" i="2" s="1"/>
  <c r="J86" i="2"/>
  <c r="J62" i="2"/>
  <c r="K62" i="2" s="1"/>
  <c r="L62" i="2" s="1"/>
  <c r="E61" i="3" s="1"/>
  <c r="J54" i="2"/>
  <c r="J46" i="2"/>
  <c r="K46" i="2" s="1"/>
  <c r="L46" i="2" s="1"/>
  <c r="J21" i="2"/>
  <c r="K21" i="2" s="1"/>
  <c r="L21" i="2" s="1"/>
  <c r="J349" i="2"/>
  <c r="K349" i="2" s="1"/>
  <c r="L349" i="2" s="1"/>
  <c r="J325" i="2"/>
  <c r="K325" i="2" s="1"/>
  <c r="L325" i="2" s="1"/>
  <c r="J237" i="2"/>
  <c r="J229" i="2"/>
  <c r="J101" i="2"/>
  <c r="J6" i="2"/>
  <c r="I1" i="3"/>
  <c r="I9" i="3" s="1"/>
  <c r="J338" i="2"/>
  <c r="J274" i="2"/>
  <c r="J266" i="2"/>
  <c r="J138" i="2"/>
  <c r="J122" i="2"/>
  <c r="J114" i="2"/>
  <c r="J74" i="2"/>
  <c r="J50" i="2"/>
  <c r="J42" i="2"/>
  <c r="J25" i="2"/>
  <c r="J332" i="2"/>
  <c r="J297" i="2"/>
  <c r="J296" i="2"/>
  <c r="J7" i="2"/>
  <c r="J132" i="2"/>
  <c r="J76" i="2"/>
  <c r="J343" i="2"/>
  <c r="J335" i="2"/>
  <c r="J319" i="2"/>
  <c r="J311" i="2"/>
  <c r="J295" i="2"/>
  <c r="J287" i="2"/>
  <c r="J247" i="2"/>
  <c r="J239" i="2"/>
  <c r="J215" i="2"/>
  <c r="J199" i="2"/>
  <c r="J191" i="2"/>
  <c r="J167" i="2"/>
  <c r="J151" i="2"/>
  <c r="J143" i="2"/>
  <c r="J111" i="2"/>
  <c r="J95" i="2"/>
  <c r="J87" i="2"/>
  <c r="J55" i="2"/>
  <c r="J17" i="2"/>
  <c r="J342" i="2"/>
  <c r="J286" i="2"/>
  <c r="J270" i="2"/>
  <c r="J238" i="2"/>
  <c r="J222" i="2"/>
  <c r="J174" i="2"/>
  <c r="J142" i="2"/>
  <c r="J126" i="2"/>
  <c r="J110" i="2"/>
  <c r="J78" i="2"/>
  <c r="J38" i="2"/>
  <c r="J29" i="2"/>
  <c r="J14" i="2"/>
  <c r="J116" i="2"/>
  <c r="J32" i="2"/>
  <c r="J341" i="2"/>
  <c r="J333" i="2"/>
  <c r="J309" i="2"/>
  <c r="J269" i="2"/>
  <c r="J245" i="2"/>
  <c r="J221" i="2"/>
  <c r="J189" i="2"/>
  <c r="J133" i="2"/>
  <c r="J125" i="2"/>
  <c r="J93" i="2"/>
  <c r="J53" i="2"/>
  <c r="J241" i="2"/>
  <c r="J201" i="2"/>
  <c r="J352" i="2"/>
  <c r="J320" i="2"/>
  <c r="J312" i="2"/>
  <c r="J304" i="2"/>
  <c r="J224" i="2"/>
  <c r="J216" i="2"/>
  <c r="J184" i="2"/>
  <c r="J144" i="2"/>
  <c r="J48" i="2"/>
  <c r="J40" i="2"/>
  <c r="J31" i="2"/>
  <c r="J23" i="2"/>
  <c r="J232" i="2"/>
  <c r="J80" i="2"/>
  <c r="J329" i="2"/>
  <c r="J313" i="2"/>
  <c r="J289" i="2"/>
  <c r="J273" i="2"/>
  <c r="J249" i="2"/>
  <c r="J225" i="2"/>
  <c r="J209" i="2"/>
  <c r="J185" i="2"/>
  <c r="J169" i="2"/>
  <c r="J145" i="2"/>
  <c r="J129" i="2"/>
  <c r="J113" i="2"/>
  <c r="J41" i="2"/>
  <c r="J328" i="2"/>
  <c r="J288" i="2"/>
  <c r="J280" i="2"/>
  <c r="J264" i="2"/>
  <c r="J256" i="2"/>
  <c r="J248" i="2"/>
  <c r="J240" i="2"/>
  <c r="J200" i="2"/>
  <c r="J168" i="2"/>
  <c r="J160" i="2"/>
  <c r="J128" i="2"/>
  <c r="J120" i="2"/>
  <c r="J112" i="2"/>
  <c r="J96" i="2"/>
  <c r="J88" i="2"/>
  <c r="J64" i="2"/>
  <c r="J208" i="2"/>
  <c r="J337" i="2"/>
  <c r="J321" i="2"/>
  <c r="J265" i="2"/>
  <c r="J16" i="2"/>
  <c r="J272" i="2"/>
  <c r="J161" i="2"/>
  <c r="J257" i="2"/>
  <c r="J233" i="2"/>
  <c r="J217" i="2"/>
  <c r="J193" i="2"/>
  <c r="J177" i="2"/>
  <c r="J153" i="2"/>
  <c r="J121" i="2"/>
  <c r="J137" i="2"/>
  <c r="J57" i="2"/>
  <c r="J345" i="2"/>
  <c r="J305" i="2"/>
  <c r="J97" i="2"/>
  <c r="J81" i="2"/>
  <c r="J73" i="2"/>
  <c r="J65" i="2"/>
  <c r="J49" i="2"/>
  <c r="J8" i="2"/>
  <c r="J336" i="2"/>
  <c r="J344" i="2"/>
  <c r="J176" i="2"/>
  <c r="J136" i="2"/>
  <c r="J105" i="2"/>
  <c r="J89" i="2"/>
  <c r="J56" i="2"/>
  <c r="J24" i="2"/>
  <c r="J5" i="2"/>
  <c r="J317" i="2"/>
  <c r="J301" i="2"/>
  <c r="J293" i="2"/>
  <c r="J285" i="2"/>
  <c r="J277" i="2"/>
  <c r="J261" i="2"/>
  <c r="J213" i="2"/>
  <c r="J205" i="2"/>
  <c r="J197" i="2"/>
  <c r="J181" i="2"/>
  <c r="J173" i="2"/>
  <c r="J165" i="2"/>
  <c r="J149" i="2"/>
  <c r="J141" i="2"/>
  <c r="J69" i="2"/>
  <c r="J61" i="2"/>
  <c r="J45" i="2"/>
  <c r="J318" i="2"/>
  <c r="J20" i="2"/>
  <c r="J13" i="2"/>
  <c r="J348" i="2"/>
  <c r="J340" i="2"/>
  <c r="J324" i="2"/>
  <c r="J316" i="2"/>
  <c r="J308" i="2"/>
  <c r="J300" i="2"/>
  <c r="J292" i="2"/>
  <c r="J284" i="2"/>
  <c r="J276" i="2"/>
  <c r="J268" i="2"/>
  <c r="J260" i="2"/>
  <c r="J244" i="2"/>
  <c r="J236" i="2"/>
  <c r="J228" i="2"/>
  <c r="J220" i="2"/>
  <c r="J212" i="2"/>
  <c r="J204" i="2"/>
  <c r="J196" i="2"/>
  <c r="J188" i="2"/>
  <c r="J180" i="2"/>
  <c r="J172" i="2"/>
  <c r="J164" i="2"/>
  <c r="J156" i="2"/>
  <c r="J148" i="2"/>
  <c r="J140" i="2"/>
  <c r="J124" i="2"/>
  <c r="J108" i="2"/>
  <c r="J100" i="2"/>
  <c r="J92" i="2"/>
  <c r="J84" i="2"/>
  <c r="J68" i="2"/>
  <c r="J60" i="2"/>
  <c r="J52" i="2"/>
  <c r="J44" i="2"/>
  <c r="J35" i="2"/>
  <c r="J27" i="2"/>
  <c r="J19" i="2"/>
  <c r="J12" i="2"/>
  <c r="J351" i="2"/>
  <c r="J253" i="2"/>
  <c r="J157" i="2"/>
  <c r="J109" i="2"/>
  <c r="J85" i="2"/>
  <c r="J77" i="2"/>
  <c r="J28" i="2"/>
  <c r="J347" i="2"/>
  <c r="J339" i="2"/>
  <c r="J331" i="2"/>
  <c r="J323" i="2"/>
  <c r="J315" i="2"/>
  <c r="J307" i="2"/>
  <c r="J299" i="2"/>
  <c r="J291" i="2"/>
  <c r="J283" i="2"/>
  <c r="J267" i="2"/>
  <c r="J259" i="2"/>
  <c r="J251" i="2"/>
  <c r="J243" i="2"/>
  <c r="J235" i="2"/>
  <c r="J227" i="2"/>
  <c r="J219" i="2"/>
  <c r="J211" i="2"/>
  <c r="J203" i="2"/>
  <c r="J195" i="2"/>
  <c r="J187" i="2"/>
  <c r="J179" i="2"/>
  <c r="J171" i="2"/>
  <c r="J163" i="2"/>
  <c r="J155" i="2"/>
  <c r="J147" i="2"/>
  <c r="J139" i="2"/>
  <c r="J131" i="2"/>
  <c r="J123" i="2"/>
  <c r="J107" i="2"/>
  <c r="J99" i="2"/>
  <c r="J91" i="2"/>
  <c r="J83" i="2"/>
  <c r="J75" i="2"/>
  <c r="J67" i="2"/>
  <c r="J59" i="2"/>
  <c r="J51" i="2"/>
  <c r="J43" i="2"/>
  <c r="J34" i="2"/>
  <c r="J26" i="2"/>
  <c r="J18" i="2"/>
  <c r="J11" i="2"/>
  <c r="J350" i="2"/>
  <c r="J327" i="2"/>
  <c r="J117" i="2"/>
  <c r="J36" i="2"/>
  <c r="J346" i="2"/>
  <c r="J330" i="2"/>
  <c r="J322" i="2"/>
  <c r="J306" i="2"/>
  <c r="J298" i="2"/>
  <c r="J290" i="2"/>
  <c r="J282" i="2"/>
  <c r="J258" i="2"/>
  <c r="J250" i="2"/>
  <c r="J242" i="2"/>
  <c r="J234" i="2"/>
  <c r="J226" i="2"/>
  <c r="J218" i="2"/>
  <c r="J210" i="2"/>
  <c r="J202" i="2"/>
  <c r="J194" i="2"/>
  <c r="J178" i="2"/>
  <c r="J170" i="2"/>
  <c r="J162" i="2"/>
  <c r="J154" i="2"/>
  <c r="J146" i="2"/>
  <c r="J130" i="2"/>
  <c r="J106" i="2"/>
  <c r="J98" i="2"/>
  <c r="J82" i="2"/>
  <c r="J66" i="2"/>
  <c r="J58" i="2"/>
  <c r="J33" i="2"/>
  <c r="J10" i="2"/>
  <c r="J4" i="2"/>
  <c r="J90" i="2"/>
  <c r="L39" i="2"/>
  <c r="D38" i="3" s="1"/>
  <c r="J252" i="2"/>
  <c r="K15" i="2" l="1"/>
  <c r="L15" i="2" s="1"/>
  <c r="E181" i="3"/>
  <c r="G62" i="3"/>
  <c r="D181" i="3"/>
  <c r="F157" i="3"/>
  <c r="G189" i="3"/>
  <c r="E301" i="3"/>
  <c r="D301" i="3"/>
  <c r="H205" i="3"/>
  <c r="G71" i="3"/>
  <c r="G157" i="3"/>
  <c r="H191" i="3"/>
  <c r="F93" i="3"/>
  <c r="H157" i="3"/>
  <c r="D93" i="3"/>
  <c r="D189" i="3"/>
  <c r="F189" i="3"/>
  <c r="F313" i="3"/>
  <c r="E230" i="3"/>
  <c r="H69" i="3"/>
  <c r="G230" i="3"/>
  <c r="E313" i="3"/>
  <c r="D230" i="3"/>
  <c r="G324" i="3"/>
  <c r="D313" i="3"/>
  <c r="E278" i="3"/>
  <c r="H71" i="3"/>
  <c r="G348" i="3"/>
  <c r="F71" i="3"/>
  <c r="F325" i="3"/>
  <c r="D278" i="3"/>
  <c r="H62" i="3"/>
  <c r="E71" i="3"/>
  <c r="F324" i="3"/>
  <c r="H313" i="3"/>
  <c r="H45" i="3"/>
  <c r="D191" i="3"/>
  <c r="E324" i="3"/>
  <c r="H324" i="3"/>
  <c r="G325" i="3"/>
  <c r="E348" i="3"/>
  <c r="D324" i="3"/>
  <c r="G191" i="3"/>
  <c r="G93" i="3"/>
  <c r="D348" i="3"/>
  <c r="G197" i="3"/>
  <c r="D114" i="3"/>
  <c r="F45" i="3"/>
  <c r="D61" i="3"/>
  <c r="E253" i="3"/>
  <c r="H114" i="3"/>
  <c r="G114" i="3"/>
  <c r="D45" i="3"/>
  <c r="F181" i="3"/>
  <c r="F301" i="3"/>
  <c r="H30" i="3"/>
  <c r="K186" i="2"/>
  <c r="L186" i="2" s="1"/>
  <c r="F61" i="3"/>
  <c r="K334" i="2"/>
  <c r="K47" i="2"/>
  <c r="L47" i="2" s="1"/>
  <c r="K230" i="2"/>
  <c r="L230" i="2" s="1"/>
  <c r="K102" i="2"/>
  <c r="K262" i="2"/>
  <c r="L262" i="2" s="1"/>
  <c r="K71" i="2"/>
  <c r="L71" i="2" s="1"/>
  <c r="K275" i="2"/>
  <c r="L275" i="2" s="1"/>
  <c r="K86" i="2"/>
  <c r="L86" i="2" s="1"/>
  <c r="K101" i="2"/>
  <c r="L101" i="2" s="1"/>
  <c r="K118" i="2"/>
  <c r="L118" i="2" s="1"/>
  <c r="K278" i="2"/>
  <c r="L278" i="2" s="1"/>
  <c r="K79" i="2"/>
  <c r="K263" i="2"/>
  <c r="G38" i="3"/>
  <c r="H38" i="3"/>
  <c r="F38" i="3"/>
  <c r="K229" i="2"/>
  <c r="K134" i="2"/>
  <c r="L134" i="2" s="1"/>
  <c r="K294" i="2"/>
  <c r="I38" i="3"/>
  <c r="I62" i="3"/>
  <c r="I30" i="3"/>
  <c r="I22" i="3"/>
  <c r="I69" i="3"/>
  <c r="I45" i="3"/>
  <c r="I21" i="3"/>
  <c r="I100" i="3"/>
  <c r="I46" i="3"/>
  <c r="I71" i="3"/>
  <c r="I114" i="3"/>
  <c r="I93" i="3"/>
  <c r="I157" i="3"/>
  <c r="I61" i="3"/>
  <c r="I189" i="3"/>
  <c r="I191" i="3"/>
  <c r="I313" i="3"/>
  <c r="I253" i="3"/>
  <c r="I301" i="3"/>
  <c r="I197" i="3"/>
  <c r="I205" i="3"/>
  <c r="I181" i="3"/>
  <c r="I230" i="3"/>
  <c r="I151" i="3"/>
  <c r="I309" i="3"/>
  <c r="I348" i="3"/>
  <c r="I325" i="3"/>
  <c r="I278" i="3"/>
  <c r="I302" i="3"/>
  <c r="I352" i="3"/>
  <c r="I324" i="3"/>
  <c r="I245" i="3"/>
  <c r="F30" i="3"/>
  <c r="E45" i="3"/>
  <c r="E93" i="3"/>
  <c r="E189" i="3"/>
  <c r="G253" i="3"/>
  <c r="F348" i="3"/>
  <c r="D253" i="3"/>
  <c r="F230" i="3"/>
  <c r="F278" i="3"/>
  <c r="H348" i="3"/>
  <c r="H253" i="3"/>
  <c r="K166" i="2"/>
  <c r="L166" i="2" s="1"/>
  <c r="G309" i="3"/>
  <c r="F69" i="3"/>
  <c r="F309" i="3"/>
  <c r="D71" i="3"/>
  <c r="E325" i="3"/>
  <c r="E157" i="3"/>
  <c r="H230" i="3"/>
  <c r="G69" i="3"/>
  <c r="F197" i="3"/>
  <c r="G61" i="3"/>
  <c r="E69" i="3"/>
  <c r="E309" i="3"/>
  <c r="D325" i="3"/>
  <c r="D157" i="3"/>
  <c r="F62" i="3"/>
  <c r="F302" i="3"/>
  <c r="E197" i="3"/>
  <c r="G21" i="3"/>
  <c r="G301" i="3"/>
  <c r="D69" i="3"/>
  <c r="D309" i="3"/>
  <c r="F205" i="3"/>
  <c r="E62" i="3"/>
  <c r="E302" i="3"/>
  <c r="H197" i="3"/>
  <c r="H189" i="3"/>
  <c r="H61" i="3"/>
  <c r="H22" i="3"/>
  <c r="H21" i="3"/>
  <c r="K237" i="2"/>
  <c r="D197" i="3"/>
  <c r="E205" i="3"/>
  <c r="D62" i="3"/>
  <c r="D302" i="3"/>
  <c r="H302" i="3"/>
  <c r="H301" i="3"/>
  <c r="G181" i="3"/>
  <c r="G45" i="3"/>
  <c r="K54" i="2"/>
  <c r="L54" i="2" s="1"/>
  <c r="K281" i="2"/>
  <c r="G278" i="3"/>
  <c r="G302" i="3"/>
  <c r="G313" i="3"/>
  <c r="F114" i="3"/>
  <c r="G205" i="3"/>
  <c r="F191" i="3"/>
  <c r="D205" i="3"/>
  <c r="H309" i="3"/>
  <c r="H278" i="3"/>
  <c r="H181" i="3"/>
  <c r="G30" i="3"/>
  <c r="K214" i="2"/>
  <c r="K207" i="2"/>
  <c r="E114" i="3"/>
  <c r="E191" i="3"/>
  <c r="F253" i="3"/>
  <c r="H325" i="3"/>
  <c r="H165" i="3"/>
  <c r="H93" i="3"/>
  <c r="K20" i="2"/>
  <c r="K287" i="2"/>
  <c r="K7" i="2"/>
  <c r="K301" i="2"/>
  <c r="L301" i="2" s="1"/>
  <c r="K185" i="2"/>
  <c r="K78" i="2"/>
  <c r="K53" i="2"/>
  <c r="L53" i="2" s="1"/>
  <c r="K309" i="2"/>
  <c r="K286" i="2"/>
  <c r="K151" i="2"/>
  <c r="K295" i="2"/>
  <c r="L295" i="2" s="1"/>
  <c r="K197" i="2"/>
  <c r="K93" i="2"/>
  <c r="K333" i="2"/>
  <c r="L333" i="2" s="1"/>
  <c r="K297" i="2"/>
  <c r="K138" i="2"/>
  <c r="K59" i="2"/>
  <c r="L59" i="2" s="1"/>
  <c r="K139" i="2"/>
  <c r="K293" i="2"/>
  <c r="K329" i="2"/>
  <c r="K91" i="2"/>
  <c r="K77" i="2"/>
  <c r="K341" i="2"/>
  <c r="K266" i="2"/>
  <c r="K150" i="2"/>
  <c r="K4" i="2"/>
  <c r="K81" i="2"/>
  <c r="K269" i="2"/>
  <c r="K163" i="2"/>
  <c r="L163" i="2" s="1"/>
  <c r="K205" i="2"/>
  <c r="K85" i="2"/>
  <c r="K69" i="2"/>
  <c r="K213" i="2"/>
  <c r="K257" i="2"/>
  <c r="K133" i="2"/>
  <c r="K32" i="2"/>
  <c r="K199" i="2"/>
  <c r="K335" i="2"/>
  <c r="K25" i="2"/>
  <c r="L25" i="2" s="1"/>
  <c r="K274" i="2"/>
  <c r="L274" i="2" s="1"/>
  <c r="K253" i="2"/>
  <c r="K173" i="2"/>
  <c r="K36" i="2"/>
  <c r="K109" i="2"/>
  <c r="K141" i="2"/>
  <c r="K261" i="2"/>
  <c r="L261" i="2" s="1"/>
  <c r="K49" i="2"/>
  <c r="L49" i="2" s="1"/>
  <c r="K189" i="2"/>
  <c r="K174" i="2"/>
  <c r="K87" i="2"/>
  <c r="K215" i="2"/>
  <c r="L215" i="2" s="1"/>
  <c r="K343" i="2"/>
  <c r="L343" i="2" s="1"/>
  <c r="K42" i="2"/>
  <c r="L42" i="2" s="1"/>
  <c r="K338" i="2"/>
  <c r="K181" i="2"/>
  <c r="K61" i="2"/>
  <c r="K125" i="2"/>
  <c r="K117" i="2"/>
  <c r="K51" i="2"/>
  <c r="K187" i="2"/>
  <c r="K157" i="2"/>
  <c r="K149" i="2"/>
  <c r="K277" i="2"/>
  <c r="K89" i="2"/>
  <c r="K121" i="2"/>
  <c r="K221" i="2"/>
  <c r="K222" i="2"/>
  <c r="K50" i="2"/>
  <c r="K13" i="2"/>
  <c r="K165" i="2"/>
  <c r="K285" i="2"/>
  <c r="K153" i="2"/>
  <c r="L153" i="2" s="1"/>
  <c r="K245" i="2"/>
  <c r="K74" i="2"/>
  <c r="K271" i="2"/>
  <c r="L271" i="2" s="1"/>
  <c r="K127" i="2"/>
  <c r="K135" i="2"/>
  <c r="K183" i="2"/>
  <c r="K175" i="2"/>
  <c r="K103" i="2"/>
  <c r="K255" i="2"/>
  <c r="K104" i="2"/>
  <c r="K119" i="2"/>
  <c r="K159" i="2"/>
  <c r="K223" i="2"/>
  <c r="K6" i="2"/>
  <c r="K18" i="2"/>
  <c r="K28" i="2"/>
  <c r="K305" i="2"/>
  <c r="K45" i="2"/>
  <c r="K317" i="2"/>
  <c r="K217" i="2"/>
  <c r="K219" i="2"/>
  <c r="K116" i="2"/>
  <c r="K38" i="2"/>
  <c r="K111" i="2"/>
  <c r="K142" i="2"/>
  <c r="K342" i="2"/>
  <c r="K270" i="2"/>
  <c r="K114" i="2"/>
  <c r="K143" i="2"/>
  <c r="K55" i="2"/>
  <c r="J1" i="3"/>
  <c r="J9" i="3" s="1"/>
  <c r="K66" i="2"/>
  <c r="K26" i="2"/>
  <c r="K244" i="2"/>
  <c r="K336" i="2"/>
  <c r="K168" i="2"/>
  <c r="K167" i="2"/>
  <c r="K178" i="2"/>
  <c r="K346" i="2"/>
  <c r="K99" i="2"/>
  <c r="K235" i="2"/>
  <c r="K108" i="2"/>
  <c r="K260" i="2"/>
  <c r="K24" i="2"/>
  <c r="K57" i="2"/>
  <c r="K64" i="2"/>
  <c r="K41" i="2"/>
  <c r="K23" i="2"/>
  <c r="K239" i="2"/>
  <c r="K170" i="2"/>
  <c r="K100" i="2"/>
  <c r="K5" i="2"/>
  <c r="K225" i="2"/>
  <c r="K126" i="2"/>
  <c r="K95" i="2"/>
  <c r="K311" i="2"/>
  <c r="K82" i="2"/>
  <c r="K250" i="2"/>
  <c r="K34" i="2"/>
  <c r="K171" i="2"/>
  <c r="K307" i="2"/>
  <c r="K35" i="2"/>
  <c r="K188" i="2"/>
  <c r="K324" i="2"/>
  <c r="K8" i="2"/>
  <c r="K200" i="2"/>
  <c r="K249" i="2"/>
  <c r="K304" i="2"/>
  <c r="K252" i="2"/>
  <c r="K98" i="2"/>
  <c r="K194" i="2"/>
  <c r="K258" i="2"/>
  <c r="K43" i="2"/>
  <c r="K107" i="2"/>
  <c r="K179" i="2"/>
  <c r="K243" i="2"/>
  <c r="K315" i="2"/>
  <c r="K44" i="2"/>
  <c r="K124" i="2"/>
  <c r="K196" i="2"/>
  <c r="K268" i="2"/>
  <c r="K340" i="2"/>
  <c r="K56" i="2"/>
  <c r="K137" i="2"/>
  <c r="K161" i="2"/>
  <c r="K88" i="2"/>
  <c r="K240" i="2"/>
  <c r="K113" i="2"/>
  <c r="K273" i="2"/>
  <c r="K31" i="2"/>
  <c r="K312" i="2"/>
  <c r="K76" i="2"/>
  <c r="K27" i="2"/>
  <c r="K345" i="2"/>
  <c r="K14" i="2"/>
  <c r="K96" i="2"/>
  <c r="K110" i="2"/>
  <c r="K90" i="2"/>
  <c r="K130" i="2"/>
  <c r="K210" i="2"/>
  <c r="K290" i="2"/>
  <c r="K327" i="2"/>
  <c r="K131" i="2"/>
  <c r="K195" i="2"/>
  <c r="K259" i="2"/>
  <c r="K331" i="2"/>
  <c r="K60" i="2"/>
  <c r="K148" i="2"/>
  <c r="K212" i="2"/>
  <c r="K284" i="2"/>
  <c r="K105" i="2"/>
  <c r="K73" i="2"/>
  <c r="K16" i="2"/>
  <c r="K112" i="2"/>
  <c r="K256" i="2"/>
  <c r="L256" i="2" s="1"/>
  <c r="K145" i="2"/>
  <c r="K313" i="2"/>
  <c r="K48" i="2"/>
  <c r="K352" i="2"/>
  <c r="K296" i="2"/>
  <c r="K242" i="2"/>
  <c r="K227" i="2"/>
  <c r="K208" i="2"/>
  <c r="K202" i="2"/>
  <c r="K251" i="2"/>
  <c r="K52" i="2"/>
  <c r="K348" i="2"/>
  <c r="K10" i="2"/>
  <c r="K146" i="2"/>
  <c r="K218" i="2"/>
  <c r="K298" i="2"/>
  <c r="K350" i="2"/>
  <c r="K67" i="2"/>
  <c r="K203" i="2"/>
  <c r="K267" i="2"/>
  <c r="K339" i="2"/>
  <c r="K351" i="2"/>
  <c r="K68" i="2"/>
  <c r="K156" i="2"/>
  <c r="K220" i="2"/>
  <c r="K292" i="2"/>
  <c r="K136" i="2"/>
  <c r="K177" i="2"/>
  <c r="K265" i="2"/>
  <c r="K120" i="2"/>
  <c r="K264" i="2"/>
  <c r="K169" i="2"/>
  <c r="K144" i="2"/>
  <c r="K201" i="2"/>
  <c r="K29" i="2"/>
  <c r="K191" i="2"/>
  <c r="K319" i="2"/>
  <c r="K106" i="2"/>
  <c r="K282" i="2"/>
  <c r="K123" i="2"/>
  <c r="K323" i="2"/>
  <c r="K204" i="2"/>
  <c r="K65" i="2"/>
  <c r="K248" i="2"/>
  <c r="K289" i="2"/>
  <c r="K33" i="2"/>
  <c r="K306" i="2"/>
  <c r="K75" i="2"/>
  <c r="K211" i="2"/>
  <c r="K347" i="2"/>
  <c r="K84" i="2"/>
  <c r="K164" i="2"/>
  <c r="K300" i="2"/>
  <c r="K318" i="2"/>
  <c r="K97" i="2"/>
  <c r="K321" i="2"/>
  <c r="K280" i="2"/>
  <c r="K184" i="2"/>
  <c r="K241" i="2"/>
  <c r="K238" i="2"/>
  <c r="K247" i="2"/>
  <c r="K330" i="2"/>
  <c r="K299" i="2"/>
  <c r="K180" i="2"/>
  <c r="K316" i="2"/>
  <c r="K233" i="2"/>
  <c r="K328" i="2"/>
  <c r="K232" i="2"/>
  <c r="K224" i="2"/>
  <c r="K140" i="2"/>
  <c r="K276" i="2"/>
  <c r="K272" i="2"/>
  <c r="K129" i="2"/>
  <c r="K40" i="2"/>
  <c r="K320" i="2"/>
  <c r="K154" i="2"/>
  <c r="K226" i="2"/>
  <c r="K11" i="2"/>
  <c r="K147" i="2"/>
  <c r="K283" i="2"/>
  <c r="K12" i="2"/>
  <c r="K228" i="2"/>
  <c r="K176" i="2"/>
  <c r="K193" i="2"/>
  <c r="K128" i="2"/>
  <c r="K58" i="2"/>
  <c r="K162" i="2"/>
  <c r="K234" i="2"/>
  <c r="K322" i="2"/>
  <c r="K83" i="2"/>
  <c r="K155" i="2"/>
  <c r="K291" i="2"/>
  <c r="K19" i="2"/>
  <c r="K92" i="2"/>
  <c r="K172" i="2"/>
  <c r="K236" i="2"/>
  <c r="K308" i="2"/>
  <c r="K344" i="2"/>
  <c r="K337" i="2"/>
  <c r="K160" i="2"/>
  <c r="K288" i="2"/>
  <c r="K209" i="2"/>
  <c r="K80" i="2"/>
  <c r="K216" i="2"/>
  <c r="K17" i="2"/>
  <c r="K122" i="2"/>
  <c r="K132" i="2"/>
  <c r="K332" i="2"/>
  <c r="W41" i="4"/>
  <c r="D3" i="4"/>
  <c r="D2" i="4"/>
  <c r="N4" i="5" s="1"/>
  <c r="N31" i="5" s="1"/>
  <c r="G15" i="3" l="1"/>
  <c r="H15" i="3"/>
  <c r="I15" i="3"/>
  <c r="E15" i="3"/>
  <c r="F15" i="3"/>
  <c r="D15" i="3"/>
  <c r="E274" i="3"/>
  <c r="F117" i="3"/>
  <c r="H133" i="3"/>
  <c r="D274" i="3"/>
  <c r="G274" i="3"/>
  <c r="I133" i="3"/>
  <c r="G46" i="3"/>
  <c r="E229" i="3"/>
  <c r="I85" i="3"/>
  <c r="I117" i="3"/>
  <c r="H229" i="3"/>
  <c r="E117" i="3"/>
  <c r="D117" i="3"/>
  <c r="H100" i="3"/>
  <c r="H46" i="3"/>
  <c r="I229" i="3"/>
  <c r="H85" i="3"/>
  <c r="F133" i="3"/>
  <c r="F273" i="3"/>
  <c r="D165" i="3"/>
  <c r="I255" i="3"/>
  <c r="G273" i="3"/>
  <c r="G165" i="3"/>
  <c r="E300" i="3"/>
  <c r="D261" i="3"/>
  <c r="G53" i="3"/>
  <c r="H273" i="3"/>
  <c r="E260" i="3"/>
  <c r="H260" i="3"/>
  <c r="F46" i="3"/>
  <c r="G277" i="3"/>
  <c r="H274" i="3"/>
  <c r="D46" i="3"/>
  <c r="D273" i="3"/>
  <c r="F165" i="3"/>
  <c r="E133" i="3"/>
  <c r="G260" i="3"/>
  <c r="D255" i="3"/>
  <c r="H162" i="3"/>
  <c r="F255" i="3"/>
  <c r="H255" i="3"/>
  <c r="E162" i="3"/>
  <c r="H152" i="3"/>
  <c r="I332" i="3"/>
  <c r="G162" i="3"/>
  <c r="F152" i="3"/>
  <c r="E270" i="3"/>
  <c r="G294" i="3"/>
  <c r="D214" i="3"/>
  <c r="H48" i="3"/>
  <c r="H214" i="3"/>
  <c r="D25" i="3"/>
  <c r="I25" i="3"/>
  <c r="G332" i="3"/>
  <c r="H300" i="3"/>
  <c r="E273" i="3"/>
  <c r="E58" i="3"/>
  <c r="G261" i="3"/>
  <c r="I294" i="3"/>
  <c r="I162" i="3"/>
  <c r="H117" i="3"/>
  <c r="F300" i="3"/>
  <c r="F261" i="3"/>
  <c r="I261" i="3"/>
  <c r="D260" i="3"/>
  <c r="G300" i="3"/>
  <c r="E261" i="3"/>
  <c r="H25" i="3"/>
  <c r="F25" i="3"/>
  <c r="E25" i="3"/>
  <c r="AG7" i="5"/>
  <c r="AG34" i="5" s="1"/>
  <c r="L237" i="2"/>
  <c r="I236" i="3" s="1"/>
  <c r="L286" i="2"/>
  <c r="F285" i="3" s="1"/>
  <c r="L329" i="2"/>
  <c r="E328" i="3" s="1"/>
  <c r="L257" i="2"/>
  <c r="F256" i="3" s="1"/>
  <c r="L151" i="2"/>
  <c r="H150" i="3" s="1"/>
  <c r="D332" i="3"/>
  <c r="F332" i="3"/>
  <c r="I52" i="3"/>
  <c r="H70" i="3"/>
  <c r="H332" i="3"/>
  <c r="F58" i="3"/>
  <c r="H294" i="3"/>
  <c r="D48" i="3"/>
  <c r="F162" i="3"/>
  <c r="F260" i="3"/>
  <c r="D277" i="3"/>
  <c r="F274" i="3"/>
  <c r="D70" i="3"/>
  <c r="L102" i="2"/>
  <c r="J101" i="3" s="1"/>
  <c r="E255" i="3"/>
  <c r="F214" i="3"/>
  <c r="E185" i="3"/>
  <c r="F70" i="3"/>
  <c r="G185" i="3"/>
  <c r="L121" i="2"/>
  <c r="E120" i="3" s="1"/>
  <c r="H58" i="3"/>
  <c r="L89" i="2"/>
  <c r="E88" i="3" s="1"/>
  <c r="E165" i="3"/>
  <c r="I300" i="3"/>
  <c r="I260" i="3"/>
  <c r="I277" i="3"/>
  <c r="F270" i="3"/>
  <c r="L294" i="2"/>
  <c r="H293" i="3" s="1"/>
  <c r="D300" i="3"/>
  <c r="G214" i="3"/>
  <c r="G117" i="3"/>
  <c r="G85" i="3"/>
  <c r="H261" i="3"/>
  <c r="E152" i="3"/>
  <c r="E46" i="3"/>
  <c r="E70" i="3"/>
  <c r="L338" i="2"/>
  <c r="I337" i="3" s="1"/>
  <c r="L229" i="2"/>
  <c r="E228" i="3" s="1"/>
  <c r="F228" i="3"/>
  <c r="L263" i="2"/>
  <c r="G262" i="3" s="1"/>
  <c r="E53" i="3"/>
  <c r="I53" i="3"/>
  <c r="L81" i="2"/>
  <c r="I80" i="3" s="1"/>
  <c r="L214" i="2"/>
  <c r="H213" i="3" s="1"/>
  <c r="I274" i="3"/>
  <c r="I165" i="3"/>
  <c r="D58" i="3"/>
  <c r="H270" i="3"/>
  <c r="F52" i="3"/>
  <c r="E85" i="3"/>
  <c r="D152" i="3"/>
  <c r="D229" i="3"/>
  <c r="G328" i="3"/>
  <c r="L334" i="2"/>
  <c r="D333" i="3" s="1"/>
  <c r="L281" i="2"/>
  <c r="G280" i="3" s="1"/>
  <c r="L74" i="2"/>
  <c r="D73" i="3" s="1"/>
  <c r="L87" i="2"/>
  <c r="E86" i="3" s="1"/>
  <c r="L335" i="2"/>
  <c r="G334" i="3" s="1"/>
  <c r="L287" i="2"/>
  <c r="D286" i="3" s="1"/>
  <c r="F213" i="3"/>
  <c r="I273" i="3"/>
  <c r="I214" i="3"/>
  <c r="I152" i="3"/>
  <c r="I70" i="3"/>
  <c r="I48" i="3"/>
  <c r="I58" i="3"/>
  <c r="D53" i="3"/>
  <c r="G270" i="3"/>
  <c r="G41" i="3"/>
  <c r="E52" i="3"/>
  <c r="L79" i="2"/>
  <c r="E78" i="3" s="1"/>
  <c r="F100" i="3"/>
  <c r="D85" i="3"/>
  <c r="G152" i="3"/>
  <c r="G229" i="3"/>
  <c r="D162" i="3"/>
  <c r="L95" i="2"/>
  <c r="G94" i="3" s="1"/>
  <c r="G255" i="3"/>
  <c r="L185" i="2"/>
  <c r="E184" i="3" s="1"/>
  <c r="L207" i="2"/>
  <c r="G206" i="3" s="1"/>
  <c r="H41" i="3"/>
  <c r="L199" i="2"/>
  <c r="D198" i="3" s="1"/>
  <c r="L93" i="2"/>
  <c r="H92" i="3" s="1"/>
  <c r="L20" i="2"/>
  <c r="F20" i="3" s="1"/>
  <c r="I270" i="3"/>
  <c r="I41" i="3"/>
  <c r="D133" i="3"/>
  <c r="F294" i="3"/>
  <c r="G48" i="3"/>
  <c r="D52" i="3"/>
  <c r="F277" i="3"/>
  <c r="E100" i="3"/>
  <c r="F85" i="3"/>
  <c r="F229" i="3"/>
  <c r="L50" i="2"/>
  <c r="F49" i="3" s="1"/>
  <c r="L309" i="2"/>
  <c r="I308" i="3" s="1"/>
  <c r="J21" i="3"/>
  <c r="J30" i="3"/>
  <c r="J45" i="3"/>
  <c r="J48" i="3"/>
  <c r="J25" i="3"/>
  <c r="J61" i="3"/>
  <c r="J38" i="3"/>
  <c r="J69" i="3"/>
  <c r="J70" i="3"/>
  <c r="J22" i="3"/>
  <c r="J58" i="3"/>
  <c r="J71" i="3"/>
  <c r="J85" i="3"/>
  <c r="J46" i="3"/>
  <c r="J53" i="3"/>
  <c r="J100" i="3"/>
  <c r="J93" i="3"/>
  <c r="J114" i="3"/>
  <c r="J152" i="3"/>
  <c r="J185" i="3"/>
  <c r="J191" i="3"/>
  <c r="J117" i="3"/>
  <c r="J52" i="3"/>
  <c r="J151" i="3"/>
  <c r="J157" i="3"/>
  <c r="J181" i="3"/>
  <c r="J205" i="3"/>
  <c r="J214" i="3"/>
  <c r="J229" i="3"/>
  <c r="J62" i="3"/>
  <c r="J162" i="3"/>
  <c r="J189" i="3"/>
  <c r="J213" i="3"/>
  <c r="J228" i="3"/>
  <c r="J133" i="3"/>
  <c r="J41" i="3"/>
  <c r="J313" i="3"/>
  <c r="J325" i="3"/>
  <c r="J165" i="3"/>
  <c r="J253" i="3"/>
  <c r="J262" i="3"/>
  <c r="J274" i="3"/>
  <c r="J277" i="3"/>
  <c r="J280" i="3"/>
  <c r="J286" i="3"/>
  <c r="J301" i="3"/>
  <c r="J245" i="3"/>
  <c r="J197" i="3"/>
  <c r="J236" i="3"/>
  <c r="J309" i="3"/>
  <c r="J332" i="3"/>
  <c r="J261" i="3"/>
  <c r="J255" i="3"/>
  <c r="J260" i="3"/>
  <c r="J300" i="3"/>
  <c r="J293" i="3"/>
  <c r="J334" i="3"/>
  <c r="J230" i="3"/>
  <c r="J294" i="3"/>
  <c r="J278" i="3"/>
  <c r="J302" i="3"/>
  <c r="J273" i="3"/>
  <c r="J352" i="3"/>
  <c r="J285" i="3"/>
  <c r="J324" i="3"/>
  <c r="J270" i="3"/>
  <c r="J348" i="3"/>
  <c r="L112" i="2"/>
  <c r="E111" i="3" s="1"/>
  <c r="L78" i="2"/>
  <c r="I77" i="3" s="1"/>
  <c r="L111" i="2"/>
  <c r="H110" i="3" s="1"/>
  <c r="L187" i="2"/>
  <c r="E186" i="3" s="1"/>
  <c r="L32" i="2"/>
  <c r="F32" i="3" s="1"/>
  <c r="L266" i="2"/>
  <c r="D265" i="3" s="1"/>
  <c r="L197" i="2"/>
  <c r="F196" i="3" s="1"/>
  <c r="J15" i="3"/>
  <c r="H94" i="3"/>
  <c r="E332" i="3"/>
  <c r="D270" i="3"/>
  <c r="G25" i="3"/>
  <c r="E294" i="3"/>
  <c r="F48" i="3"/>
  <c r="H52" i="3"/>
  <c r="E277" i="3"/>
  <c r="G58" i="3"/>
  <c r="F185" i="3"/>
  <c r="H185" i="3"/>
  <c r="I185" i="3"/>
  <c r="E94" i="3"/>
  <c r="F206" i="3"/>
  <c r="L51" i="2"/>
  <c r="I50" i="3" s="1"/>
  <c r="H53" i="3"/>
  <c r="E198" i="3"/>
  <c r="F53" i="3"/>
  <c r="G133" i="3"/>
  <c r="D294" i="3"/>
  <c r="E48" i="3"/>
  <c r="G52" i="3"/>
  <c r="H277" i="3"/>
  <c r="D100" i="3"/>
  <c r="G70" i="3"/>
  <c r="D185" i="3"/>
  <c r="E214" i="3"/>
  <c r="G100" i="3"/>
  <c r="I342" i="3"/>
  <c r="J342" i="3"/>
  <c r="D342" i="3"/>
  <c r="H342" i="3"/>
  <c r="E342" i="3"/>
  <c r="G342" i="3"/>
  <c r="L7" i="2"/>
  <c r="L106" i="2"/>
  <c r="H105" i="3" s="1"/>
  <c r="L146" i="2"/>
  <c r="D145" i="3" s="1"/>
  <c r="L82" i="2"/>
  <c r="I81" i="3" s="1"/>
  <c r="L26" i="2"/>
  <c r="E26" i="3" s="1"/>
  <c r="L255" i="2"/>
  <c r="J254" i="3" s="1"/>
  <c r="L183" i="2"/>
  <c r="I182" i="3" s="1"/>
  <c r="L222" i="2"/>
  <c r="E221" i="3" s="1"/>
  <c r="L157" i="2"/>
  <c r="G156" i="3" s="1"/>
  <c r="L117" i="2"/>
  <c r="G116" i="3" s="1"/>
  <c r="L68" i="2"/>
  <c r="F67" i="3" s="1"/>
  <c r="L108" i="2"/>
  <c r="F107" i="3" s="1"/>
  <c r="L45" i="2"/>
  <c r="G44" i="3" s="1"/>
  <c r="L242" i="2"/>
  <c r="I241" i="3" s="1"/>
  <c r="L305" i="2"/>
  <c r="G304" i="3" s="1"/>
  <c r="L258" i="2"/>
  <c r="F257" i="3" s="1"/>
  <c r="L311" i="2"/>
  <c r="D310" i="3" s="1"/>
  <c r="L99" i="2"/>
  <c r="F98" i="3" s="1"/>
  <c r="L66" i="2"/>
  <c r="I65" i="3" s="1"/>
  <c r="L245" i="2"/>
  <c r="H244" i="3" s="1"/>
  <c r="L61" i="2"/>
  <c r="D60" i="3" s="1"/>
  <c r="L181" i="2"/>
  <c r="H180" i="3" s="1"/>
  <c r="L244" i="2"/>
  <c r="I243" i="3" s="1"/>
  <c r="L273" i="2"/>
  <c r="I272" i="3" s="1"/>
  <c r="L235" i="2"/>
  <c r="L142" i="2"/>
  <c r="L324" i="2"/>
  <c r="F323" i="3" s="1"/>
  <c r="L267" i="2"/>
  <c r="I266" i="3" s="1"/>
  <c r="L348" i="2"/>
  <c r="H347" i="3" s="1"/>
  <c r="L124" i="2"/>
  <c r="D123" i="3" s="1"/>
  <c r="L194" i="2"/>
  <c r="H193" i="3" s="1"/>
  <c r="L188" i="2"/>
  <c r="I187" i="3" s="1"/>
  <c r="L18" i="2"/>
  <c r="I18" i="3" s="1"/>
  <c r="L127" i="2"/>
  <c r="I126" i="3" s="1"/>
  <c r="L285" i="2"/>
  <c r="G284" i="3" s="1"/>
  <c r="L165" i="2"/>
  <c r="G164" i="3" s="1"/>
  <c r="L125" i="2"/>
  <c r="G124" i="3" s="1"/>
  <c r="L52" i="2"/>
  <c r="D51" i="3" s="1"/>
  <c r="L88" i="2"/>
  <c r="E87" i="3" s="1"/>
  <c r="L35" i="2"/>
  <c r="L175" i="2"/>
  <c r="F174" i="3" s="1"/>
  <c r="L167" i="2"/>
  <c r="H166" i="3" s="1"/>
  <c r="L223" i="2"/>
  <c r="D222" i="3" s="1"/>
  <c r="L135" i="2"/>
  <c r="D134" i="3" s="1"/>
  <c r="L170" i="2"/>
  <c r="I169" i="3" s="1"/>
  <c r="L155" i="2"/>
  <c r="J154" i="3" s="1"/>
  <c r="L284" i="2"/>
  <c r="I283" i="3" s="1"/>
  <c r="L225" i="2"/>
  <c r="E224" i="3" s="1"/>
  <c r="L143" i="2"/>
  <c r="F142" i="3" s="1"/>
  <c r="L104" i="2"/>
  <c r="D103" i="3" s="1"/>
  <c r="L277" i="2"/>
  <c r="H276" i="3" s="1"/>
  <c r="L149" i="2"/>
  <c r="E148" i="3" s="1"/>
  <c r="L200" i="2"/>
  <c r="I199" i="3" s="1"/>
  <c r="L136" i="2"/>
  <c r="D135" i="3" s="1"/>
  <c r="L345" i="2"/>
  <c r="E344" i="3" s="1"/>
  <c r="L98" i="2"/>
  <c r="D97" i="3" s="1"/>
  <c r="L178" i="2"/>
  <c r="F177" i="3" s="1"/>
  <c r="L40" i="2"/>
  <c r="H39" i="3" s="1"/>
  <c r="L315" i="2"/>
  <c r="E314" i="3" s="1"/>
  <c r="L307" i="2"/>
  <c r="J306" i="3" s="1"/>
  <c r="L57" i="2"/>
  <c r="E56" i="3" s="1"/>
  <c r="L219" i="2"/>
  <c r="F218" i="3" s="1"/>
  <c r="L243" i="2"/>
  <c r="J242" i="3" s="1"/>
  <c r="L168" i="2"/>
  <c r="F167" i="3" s="1"/>
  <c r="L114" i="2"/>
  <c r="G113" i="3" s="1"/>
  <c r="L217" i="2"/>
  <c r="H216" i="3" s="1"/>
  <c r="L234" i="2"/>
  <c r="H233" i="3" s="1"/>
  <c r="L298" i="2"/>
  <c r="D297" i="3" s="1"/>
  <c r="L60" i="2"/>
  <c r="D59" i="3" s="1"/>
  <c r="L179" i="2"/>
  <c r="L34" i="2"/>
  <c r="L336" i="2"/>
  <c r="F335" i="3" s="1"/>
  <c r="L317" i="2"/>
  <c r="G316" i="3" s="1"/>
  <c r="L159" i="2"/>
  <c r="H158" i="3" s="1"/>
  <c r="L119" i="2"/>
  <c r="L103" i="2"/>
  <c r="D102" i="3" s="1"/>
  <c r="L13" i="2"/>
  <c r="I13" i="3" s="1"/>
  <c r="L221" i="2"/>
  <c r="H220" i="3" s="1"/>
  <c r="L174" i="2"/>
  <c r="G173" i="3" s="1"/>
  <c r="L189" i="2"/>
  <c r="J188" i="3" s="1"/>
  <c r="L141" i="2"/>
  <c r="H140" i="3" s="1"/>
  <c r="L139" i="2"/>
  <c r="G138" i="3" s="1"/>
  <c r="L4" i="2"/>
  <c r="L173" i="2"/>
  <c r="I172" i="3" s="1"/>
  <c r="L253" i="2"/>
  <c r="H252" i="3" s="1"/>
  <c r="L205" i="2"/>
  <c r="F204" i="3" s="1"/>
  <c r="L91" i="2"/>
  <c r="G90" i="3" s="1"/>
  <c r="L69" i="2"/>
  <c r="I68" i="3" s="1"/>
  <c r="L341" i="2"/>
  <c r="J340" i="3" s="1"/>
  <c r="L109" i="2"/>
  <c r="F108" i="3" s="1"/>
  <c r="L133" i="2"/>
  <c r="J132" i="3" s="1"/>
  <c r="L213" i="2"/>
  <c r="I212" i="3" s="1"/>
  <c r="L36" i="2"/>
  <c r="L85" i="2"/>
  <c r="E84" i="3" s="1"/>
  <c r="L269" i="2"/>
  <c r="H268" i="3" s="1"/>
  <c r="L293" i="2"/>
  <c r="F292" i="3" s="1"/>
  <c r="L297" i="2"/>
  <c r="I296" i="3" s="1"/>
  <c r="L150" i="2"/>
  <c r="G149" i="3" s="1"/>
  <c r="L138" i="2"/>
  <c r="J137" i="3" s="1"/>
  <c r="L77" i="2"/>
  <c r="F76" i="3" s="1"/>
  <c r="L6" i="2"/>
  <c r="H6" i="3" s="1"/>
  <c r="L5" i="2"/>
  <c r="L232" i="2"/>
  <c r="G231" i="3" s="1"/>
  <c r="L328" i="2"/>
  <c r="I327" i="3" s="1"/>
  <c r="L96" i="2"/>
  <c r="I95" i="3" s="1"/>
  <c r="L55" i="2"/>
  <c r="G54" i="3" s="1"/>
  <c r="L342" i="2"/>
  <c r="L38" i="2"/>
  <c r="J37" i="3" s="1"/>
  <c r="L28" i="2"/>
  <c r="F28" i="3" s="1"/>
  <c r="K1" i="3"/>
  <c r="K9" i="3" s="1"/>
  <c r="L27" i="2"/>
  <c r="F27" i="3" s="1"/>
  <c r="L137" i="2"/>
  <c r="F136" i="3" s="1"/>
  <c r="L116" i="2"/>
  <c r="G115" i="3" s="1"/>
  <c r="L270" i="2"/>
  <c r="H269" i="3" s="1"/>
  <c r="L191" i="2"/>
  <c r="G190" i="3" s="1"/>
  <c r="L272" i="2"/>
  <c r="E271" i="3" s="1"/>
  <c r="L322" i="2"/>
  <c r="H321" i="3" s="1"/>
  <c r="L330" i="2"/>
  <c r="G329" i="3" s="1"/>
  <c r="L332" i="2"/>
  <c r="F331" i="3" s="1"/>
  <c r="L172" i="2"/>
  <c r="J171" i="3" s="1"/>
  <c r="L321" i="2"/>
  <c r="D320" i="3" s="1"/>
  <c r="L75" i="2"/>
  <c r="H74" i="3" s="1"/>
  <c r="L10" i="2"/>
  <c r="D10" i="3" s="1"/>
  <c r="L48" i="2"/>
  <c r="E47" i="3" s="1"/>
  <c r="L340" i="2"/>
  <c r="G339" i="3" s="1"/>
  <c r="L344" i="2"/>
  <c r="E343" i="3" s="1"/>
  <c r="L19" i="2"/>
  <c r="J19" i="3" s="1"/>
  <c r="L291" i="2"/>
  <c r="I290" i="3" s="1"/>
  <c r="L176" i="2"/>
  <c r="D175" i="3" s="1"/>
  <c r="L226" i="2"/>
  <c r="J225" i="3" s="1"/>
  <c r="L224" i="2"/>
  <c r="H223" i="3" s="1"/>
  <c r="L238" i="2"/>
  <c r="J237" i="3" s="1"/>
  <c r="L241" i="2"/>
  <c r="F240" i="3" s="1"/>
  <c r="L351" i="2"/>
  <c r="D350" i="3" s="1"/>
  <c r="L203" i="2"/>
  <c r="F202" i="3" s="1"/>
  <c r="L67" i="2"/>
  <c r="H66" i="3" s="1"/>
  <c r="L218" i="2"/>
  <c r="J217" i="3" s="1"/>
  <c r="L202" i="2"/>
  <c r="G201" i="3" s="1"/>
  <c r="L268" i="2"/>
  <c r="H267" i="3" s="1"/>
  <c r="L350" i="2"/>
  <c r="G349" i="3" s="1"/>
  <c r="L249" i="2"/>
  <c r="G248" i="3" s="1"/>
  <c r="L260" i="2"/>
  <c r="D259" i="3" s="1"/>
  <c r="L209" i="2"/>
  <c r="I208" i="3" s="1"/>
  <c r="L162" i="2"/>
  <c r="L283" i="2"/>
  <c r="J282" i="3" s="1"/>
  <c r="L276" i="2"/>
  <c r="E275" i="3" s="1"/>
  <c r="L97" i="2"/>
  <c r="G96" i="3" s="1"/>
  <c r="L318" i="2"/>
  <c r="I317" i="3" s="1"/>
  <c r="L84" i="2"/>
  <c r="H83" i="3" s="1"/>
  <c r="L347" i="2"/>
  <c r="E346" i="3" s="1"/>
  <c r="L289" i="2"/>
  <c r="E288" i="3" s="1"/>
  <c r="L123" i="2"/>
  <c r="G122" i="3" s="1"/>
  <c r="L264" i="2"/>
  <c r="H263" i="3" s="1"/>
  <c r="L292" i="2"/>
  <c r="J291" i="3" s="1"/>
  <c r="L313" i="2"/>
  <c r="J312" i="3" s="1"/>
  <c r="L105" i="2"/>
  <c r="D104" i="3" s="1"/>
  <c r="L210" i="2"/>
  <c r="H209" i="3" s="1"/>
  <c r="L100" i="2"/>
  <c r="H99" i="3" s="1"/>
  <c r="L227" i="2"/>
  <c r="F226" i="3" s="1"/>
  <c r="L296" i="2"/>
  <c r="J295" i="3" s="1"/>
  <c r="L352" i="2"/>
  <c r="F351" i="3" s="1"/>
  <c r="L131" i="2"/>
  <c r="H130" i="3" s="1"/>
  <c r="L239" i="2"/>
  <c r="F238" i="3" s="1"/>
  <c r="L132" i="2"/>
  <c r="E131" i="3" s="1"/>
  <c r="L17" i="2"/>
  <c r="H17" i="3" s="1"/>
  <c r="L216" i="2"/>
  <c r="I215" i="3" s="1"/>
  <c r="L308" i="2"/>
  <c r="E307" i="3" s="1"/>
  <c r="L92" i="2"/>
  <c r="G91" i="3" s="1"/>
  <c r="L228" i="2"/>
  <c r="F227" i="3" s="1"/>
  <c r="L299" i="2"/>
  <c r="H298" i="3" s="1"/>
  <c r="L247" i="2"/>
  <c r="J246" i="3" s="1"/>
  <c r="L300" i="2"/>
  <c r="J299" i="3" s="1"/>
  <c r="L306" i="2"/>
  <c r="E305" i="3" s="1"/>
  <c r="L248" i="2"/>
  <c r="J247" i="3" s="1"/>
  <c r="L65" i="2"/>
  <c r="E64" i="3" s="1"/>
  <c r="L201" i="2"/>
  <c r="H200" i="3" s="1"/>
  <c r="L220" i="2"/>
  <c r="J219" i="3" s="1"/>
  <c r="L156" i="2"/>
  <c r="H155" i="3" s="1"/>
  <c r="L339" i="2"/>
  <c r="F338" i="3" s="1"/>
  <c r="L145" i="2"/>
  <c r="E144" i="3" s="1"/>
  <c r="L73" i="2"/>
  <c r="H72" i="3" s="1"/>
  <c r="L320" i="2"/>
  <c r="L184" i="2"/>
  <c r="F183" i="3" s="1"/>
  <c r="L288" i="2"/>
  <c r="F287" i="3" s="1"/>
  <c r="L236" i="2"/>
  <c r="H235" i="3" s="1"/>
  <c r="L147" i="2"/>
  <c r="D146" i="3" s="1"/>
  <c r="L11" i="2"/>
  <c r="E11" i="3" s="1"/>
  <c r="L154" i="2"/>
  <c r="H153" i="3" s="1"/>
  <c r="L140" i="2"/>
  <c r="D139" i="3" s="1"/>
  <c r="L280" i="2"/>
  <c r="I279" i="3" s="1"/>
  <c r="L211" i="2"/>
  <c r="G210" i="3" s="1"/>
  <c r="L319" i="2"/>
  <c r="D318" i="3" s="1"/>
  <c r="L120" i="2"/>
  <c r="H119" i="3" s="1"/>
  <c r="L265" i="2"/>
  <c r="G264" i="3" s="1"/>
  <c r="L90" i="2"/>
  <c r="D89" i="3" s="1"/>
  <c r="L64" i="2"/>
  <c r="F63" i="3" s="1"/>
  <c r="L122" i="2"/>
  <c r="G121" i="3" s="1"/>
  <c r="L80" i="2"/>
  <c r="G79" i="3" s="1"/>
  <c r="L83" i="2"/>
  <c r="J82" i="3" s="1"/>
  <c r="L58" i="2"/>
  <c r="I57" i="3" s="1"/>
  <c r="L128" i="2"/>
  <c r="F127" i="3" s="1"/>
  <c r="L193" i="2"/>
  <c r="F192" i="3" s="1"/>
  <c r="L129" i="2"/>
  <c r="F128" i="3" s="1"/>
  <c r="L233" i="2"/>
  <c r="D232" i="3" s="1"/>
  <c r="L316" i="2"/>
  <c r="E315" i="3" s="1"/>
  <c r="L282" i="2"/>
  <c r="L251" i="2"/>
  <c r="I250" i="3" s="1"/>
  <c r="L16" i="2"/>
  <c r="J16" i="3" s="1"/>
  <c r="L148" i="2"/>
  <c r="G147" i="3" s="1"/>
  <c r="L252" i="2"/>
  <c r="E251" i="3" s="1"/>
  <c r="L304" i="2"/>
  <c r="I303" i="3" s="1"/>
  <c r="L160" i="2"/>
  <c r="H159" i="3" s="1"/>
  <c r="L337" i="2"/>
  <c r="E336" i="3" s="1"/>
  <c r="L12" i="2"/>
  <c r="L180" i="2"/>
  <c r="G179" i="3" s="1"/>
  <c r="L164" i="2"/>
  <c r="F163" i="3" s="1"/>
  <c r="L33" i="2"/>
  <c r="G33" i="3" s="1"/>
  <c r="L204" i="2"/>
  <c r="G203" i="3" s="1"/>
  <c r="L323" i="2"/>
  <c r="L29" i="2"/>
  <c r="I29" i="3" s="1"/>
  <c r="L144" i="2"/>
  <c r="H143" i="3" s="1"/>
  <c r="L169" i="2"/>
  <c r="G168" i="3" s="1"/>
  <c r="L177" i="2"/>
  <c r="F176" i="3" s="1"/>
  <c r="L208" i="2"/>
  <c r="H207" i="3" s="1"/>
  <c r="L195" i="2"/>
  <c r="J194" i="3" s="1"/>
  <c r="L327" i="2"/>
  <c r="F326" i="3" s="1"/>
  <c r="L31" i="2"/>
  <c r="L161" i="2"/>
  <c r="J160" i="3" s="1"/>
  <c r="L196" i="2"/>
  <c r="D195" i="3" s="1"/>
  <c r="L8" i="2"/>
  <c r="G8" i="3" s="1"/>
  <c r="L126" i="2"/>
  <c r="I125" i="3" s="1"/>
  <c r="L346" i="2"/>
  <c r="I345" i="3" s="1"/>
  <c r="L331" i="2"/>
  <c r="D330" i="3" s="1"/>
  <c r="L259" i="2"/>
  <c r="I258" i="3" s="1"/>
  <c r="L290" i="2"/>
  <c r="E289" i="3" s="1"/>
  <c r="L130" i="2"/>
  <c r="G129" i="3" s="1"/>
  <c r="L76" i="2"/>
  <c r="E75" i="3" s="1"/>
  <c r="L113" i="2"/>
  <c r="J112" i="3" s="1"/>
  <c r="L23" i="2"/>
  <c r="G23" i="3" s="1"/>
  <c r="L41" i="2"/>
  <c r="I40" i="3" s="1"/>
  <c r="L24" i="2"/>
  <c r="L212" i="2"/>
  <c r="L110" i="2"/>
  <c r="G109" i="3" s="1"/>
  <c r="L14" i="2"/>
  <c r="L312" i="2"/>
  <c r="J311" i="3" s="1"/>
  <c r="L44" i="2"/>
  <c r="I43" i="3" s="1"/>
  <c r="L240" i="2"/>
  <c r="E239" i="3" s="1"/>
  <c r="L56" i="2"/>
  <c r="D55" i="3" s="1"/>
  <c r="L107" i="2"/>
  <c r="I106" i="3" s="1"/>
  <c r="L43" i="2"/>
  <c r="J42" i="3" s="1"/>
  <c r="L171" i="2"/>
  <c r="I170" i="3" s="1"/>
  <c r="L250" i="2"/>
  <c r="I249" i="3" s="1"/>
  <c r="E2" i="4"/>
  <c r="F2" i="4" s="1"/>
  <c r="G2" i="4" s="1"/>
  <c r="D11" i="4"/>
  <c r="D35" i="4" s="1"/>
  <c r="F41" i="3" l="1"/>
  <c r="H10" i="3"/>
  <c r="E49" i="3"/>
  <c r="I49" i="3"/>
  <c r="J92" i="3"/>
  <c r="H196" i="3"/>
  <c r="E236" i="3"/>
  <c r="H184" i="3"/>
  <c r="J328" i="3"/>
  <c r="D337" i="3"/>
  <c r="H334" i="3"/>
  <c r="J256" i="3"/>
  <c r="J94" i="3"/>
  <c r="I88" i="3"/>
  <c r="D328" i="3"/>
  <c r="J80" i="3"/>
  <c r="H328" i="3"/>
  <c r="F50" i="3"/>
  <c r="E77" i="3"/>
  <c r="I328" i="3"/>
  <c r="D8" i="3"/>
  <c r="J198" i="3"/>
  <c r="F280" i="3"/>
  <c r="I198" i="3"/>
  <c r="E285" i="3"/>
  <c r="J88" i="3"/>
  <c r="D153" i="3"/>
  <c r="F80" i="3"/>
  <c r="D186" i="3"/>
  <c r="G64" i="3"/>
  <c r="F159" i="3"/>
  <c r="J134" i="3"/>
  <c r="E80" i="3"/>
  <c r="D131" i="3"/>
  <c r="D94" i="3"/>
  <c r="G65" i="3"/>
  <c r="F265" i="3"/>
  <c r="J173" i="3"/>
  <c r="H286" i="3"/>
  <c r="D80" i="3"/>
  <c r="F271" i="3"/>
  <c r="F164" i="3"/>
  <c r="H236" i="3"/>
  <c r="F349" i="3"/>
  <c r="H97" i="3"/>
  <c r="H188" i="3"/>
  <c r="H131" i="3"/>
  <c r="J346" i="3"/>
  <c r="H187" i="3"/>
  <c r="J288" i="3"/>
  <c r="G271" i="3"/>
  <c r="I120" i="3"/>
  <c r="G50" i="3"/>
  <c r="E50" i="3"/>
  <c r="H221" i="3"/>
  <c r="G110" i="3"/>
  <c r="J349" i="3"/>
  <c r="J257" i="3"/>
  <c r="F94" i="3"/>
  <c r="I97" i="3"/>
  <c r="F73" i="3"/>
  <c r="E92" i="3"/>
  <c r="I35" i="3"/>
  <c r="F221" i="3"/>
  <c r="J290" i="3"/>
  <c r="E244" i="3"/>
  <c r="I55" i="3"/>
  <c r="F55" i="3"/>
  <c r="E311" i="3"/>
  <c r="E167" i="3"/>
  <c r="J139" i="3"/>
  <c r="F236" i="3"/>
  <c r="G55" i="3"/>
  <c r="D271" i="3"/>
  <c r="J59" i="3"/>
  <c r="G286" i="3"/>
  <c r="D120" i="3"/>
  <c r="D236" i="3"/>
  <c r="E153" i="3"/>
  <c r="J265" i="3"/>
  <c r="F115" i="3"/>
  <c r="F120" i="3"/>
  <c r="F327" i="3"/>
  <c r="I221" i="3"/>
  <c r="F153" i="3"/>
  <c r="F111" i="3"/>
  <c r="J244" i="3"/>
  <c r="J97" i="3"/>
  <c r="H120" i="3"/>
  <c r="G150" i="3"/>
  <c r="D188" i="3"/>
  <c r="J144" i="3"/>
  <c r="D96" i="3"/>
  <c r="E109" i="3"/>
  <c r="E303" i="3"/>
  <c r="E121" i="3"/>
  <c r="H336" i="3"/>
  <c r="H259" i="3"/>
  <c r="E338" i="3"/>
  <c r="G125" i="3"/>
  <c r="F303" i="3"/>
  <c r="G140" i="3"/>
  <c r="G251" i="3"/>
  <c r="I346" i="3"/>
  <c r="I147" i="3"/>
  <c r="H78" i="3"/>
  <c r="D183" i="3"/>
  <c r="J190" i="3"/>
  <c r="J170" i="3"/>
  <c r="D171" i="3"/>
  <c r="D130" i="3"/>
  <c r="E54" i="3"/>
  <c r="G95" i="3"/>
  <c r="J303" i="3"/>
  <c r="J202" i="3"/>
  <c r="J96" i="3"/>
  <c r="J106" i="3"/>
  <c r="H109" i="3"/>
  <c r="G75" i="3"/>
  <c r="G104" i="3"/>
  <c r="H121" i="3"/>
  <c r="H248" i="3"/>
  <c r="F190" i="3"/>
  <c r="F320" i="3"/>
  <c r="E146" i="3"/>
  <c r="D143" i="3"/>
  <c r="G226" i="3"/>
  <c r="D164" i="3"/>
  <c r="F194" i="3"/>
  <c r="E140" i="3"/>
  <c r="H251" i="3"/>
  <c r="D346" i="3"/>
  <c r="I248" i="3"/>
  <c r="F239" i="3"/>
  <c r="G76" i="3"/>
  <c r="E323" i="3"/>
  <c r="E55" i="3"/>
  <c r="F68" i="3"/>
  <c r="I186" i="3"/>
  <c r="F147" i="3"/>
  <c r="I219" i="3"/>
  <c r="J200" i="3"/>
  <c r="J267" i="3"/>
  <c r="J259" i="3"/>
  <c r="J183" i="3"/>
  <c r="J123" i="3"/>
  <c r="J77" i="3"/>
  <c r="J167" i="3"/>
  <c r="J83" i="3"/>
  <c r="J49" i="3"/>
  <c r="H96" i="3"/>
  <c r="I94" i="3"/>
  <c r="F75" i="3"/>
  <c r="G119" i="3"/>
  <c r="H345" i="3"/>
  <c r="E177" i="3"/>
  <c r="D106" i="3"/>
  <c r="I131" i="3"/>
  <c r="H186" i="3"/>
  <c r="D351" i="3"/>
  <c r="E231" i="3"/>
  <c r="D43" i="3"/>
  <c r="I200" i="3"/>
  <c r="E127" i="3"/>
  <c r="H128" i="3"/>
  <c r="H102" i="3"/>
  <c r="F339" i="3"/>
  <c r="E194" i="3"/>
  <c r="D140" i="3"/>
  <c r="I267" i="3"/>
  <c r="H346" i="3"/>
  <c r="G317" i="3"/>
  <c r="G80" i="3"/>
  <c r="F321" i="3"/>
  <c r="I237" i="3"/>
  <c r="H308" i="3"/>
  <c r="D84" i="3"/>
  <c r="I115" i="3"/>
  <c r="E220" i="3"/>
  <c r="D68" i="3"/>
  <c r="I257" i="3"/>
  <c r="E147" i="3"/>
  <c r="J317" i="3"/>
  <c r="J147" i="3"/>
  <c r="J90" i="3"/>
  <c r="J55" i="3"/>
  <c r="J60" i="3"/>
  <c r="D115" i="3"/>
  <c r="F65" i="3"/>
  <c r="I112" i="3"/>
  <c r="E317" i="3"/>
  <c r="E134" i="3"/>
  <c r="E67" i="3"/>
  <c r="E156" i="3"/>
  <c r="G106" i="3"/>
  <c r="F199" i="3"/>
  <c r="H98" i="3"/>
  <c r="E123" i="3"/>
  <c r="F137" i="3"/>
  <c r="I60" i="3"/>
  <c r="D190" i="3"/>
  <c r="E339" i="3"/>
  <c r="H194" i="3"/>
  <c r="I140" i="3"/>
  <c r="G267" i="3"/>
  <c r="F329" i="3"/>
  <c r="G213" i="3"/>
  <c r="I207" i="3"/>
  <c r="F198" i="3"/>
  <c r="I271" i="3"/>
  <c r="G68" i="3"/>
  <c r="D108" i="3"/>
  <c r="D78" i="3"/>
  <c r="I143" i="3"/>
  <c r="H147" i="3"/>
  <c r="J130" i="3"/>
  <c r="J339" i="3"/>
  <c r="J174" i="3"/>
  <c r="J73" i="3"/>
  <c r="J126" i="3"/>
  <c r="J140" i="3"/>
  <c r="J47" i="3"/>
  <c r="J57" i="3"/>
  <c r="E116" i="3"/>
  <c r="G283" i="3"/>
  <c r="I104" i="3"/>
  <c r="G287" i="3"/>
  <c r="E327" i="3"/>
  <c r="H172" i="3"/>
  <c r="H47" i="3"/>
  <c r="F89" i="3"/>
  <c r="E199" i="3"/>
  <c r="I47" i="3"/>
  <c r="G344" i="3"/>
  <c r="I194" i="3"/>
  <c r="E137" i="3"/>
  <c r="D136" i="3"/>
  <c r="E128" i="3"/>
  <c r="G177" i="3"/>
  <c r="H339" i="3"/>
  <c r="H219" i="3"/>
  <c r="F254" i="3"/>
  <c r="G258" i="3"/>
  <c r="F39" i="3"/>
  <c r="H304" i="3"/>
  <c r="D50" i="3"/>
  <c r="G238" i="3"/>
  <c r="H192" i="3"/>
  <c r="F60" i="3"/>
  <c r="I173" i="3"/>
  <c r="H340" i="3"/>
  <c r="F246" i="3"/>
  <c r="H115" i="3"/>
  <c r="I180" i="3"/>
  <c r="D147" i="3"/>
  <c r="J345" i="3"/>
  <c r="J323" i="3"/>
  <c r="J193" i="3"/>
  <c r="J121" i="3"/>
  <c r="E106" i="3"/>
  <c r="F29" i="3"/>
  <c r="I154" i="3"/>
  <c r="F154" i="3"/>
  <c r="E172" i="3"/>
  <c r="F97" i="3"/>
  <c r="I269" i="3"/>
  <c r="H89" i="3"/>
  <c r="D326" i="3"/>
  <c r="F262" i="3"/>
  <c r="E304" i="3"/>
  <c r="D339" i="3"/>
  <c r="E254" i="3"/>
  <c r="E312" i="3"/>
  <c r="D39" i="3"/>
  <c r="D280" i="3"/>
  <c r="F284" i="3"/>
  <c r="E66" i="3"/>
  <c r="I235" i="3"/>
  <c r="G49" i="3"/>
  <c r="F132" i="3"/>
  <c r="G233" i="3"/>
  <c r="F235" i="3"/>
  <c r="E108" i="3"/>
  <c r="I175" i="3"/>
  <c r="F155" i="3"/>
  <c r="J347" i="3"/>
  <c r="J233" i="3"/>
  <c r="J156" i="3"/>
  <c r="J175" i="3"/>
  <c r="J135" i="3"/>
  <c r="G239" i="3"/>
  <c r="F345" i="3"/>
  <c r="I98" i="3"/>
  <c r="G92" i="3"/>
  <c r="D154" i="3"/>
  <c r="F101" i="3"/>
  <c r="I239" i="3"/>
  <c r="F263" i="3"/>
  <c r="H326" i="3"/>
  <c r="E262" i="3"/>
  <c r="D159" i="3"/>
  <c r="F66" i="3"/>
  <c r="H199" i="3"/>
  <c r="G42" i="3"/>
  <c r="D200" i="3"/>
  <c r="F344" i="3"/>
  <c r="D254" i="3"/>
  <c r="I312" i="3"/>
  <c r="G220" i="3"/>
  <c r="H55" i="3"/>
  <c r="I82" i="3"/>
  <c r="I246" i="3"/>
  <c r="E143" i="3"/>
  <c r="I304" i="3"/>
  <c r="F233" i="3"/>
  <c r="I127" i="3"/>
  <c r="H239" i="3"/>
  <c r="E219" i="3"/>
  <c r="J337" i="3"/>
  <c r="J239" i="3"/>
  <c r="J289" i="3"/>
  <c r="J231" i="3"/>
  <c r="J115" i="3"/>
  <c r="J172" i="3"/>
  <c r="J108" i="3"/>
  <c r="J131" i="3"/>
  <c r="J91" i="3"/>
  <c r="J78" i="3"/>
  <c r="G154" i="3"/>
  <c r="G180" i="3"/>
  <c r="I202" i="3"/>
  <c r="D64" i="3"/>
  <c r="D235" i="3"/>
  <c r="I276" i="3"/>
  <c r="G305" i="3"/>
  <c r="E347" i="3"/>
  <c r="E126" i="3"/>
  <c r="H138" i="3"/>
  <c r="H175" i="3"/>
  <c r="I174" i="3"/>
  <c r="H167" i="3"/>
  <c r="E308" i="3"/>
  <c r="H90" i="3"/>
  <c r="I254" i="3"/>
  <c r="H145" i="3"/>
  <c r="I343" i="3"/>
  <c r="F109" i="3"/>
  <c r="H127" i="3"/>
  <c r="D101" i="3"/>
  <c r="F337" i="3"/>
  <c r="I339" i="3"/>
  <c r="H125" i="3"/>
  <c r="E246" i="3"/>
  <c r="J186" i="3"/>
  <c r="J310" i="3"/>
  <c r="J238" i="3"/>
  <c r="J169" i="3"/>
  <c r="G143" i="3"/>
  <c r="F139" i="3"/>
  <c r="H290" i="3"/>
  <c r="G303" i="3"/>
  <c r="E68" i="3"/>
  <c r="D327" i="3"/>
  <c r="H176" i="3"/>
  <c r="D303" i="3"/>
  <c r="G323" i="3"/>
  <c r="D126" i="3"/>
  <c r="E222" i="3"/>
  <c r="I247" i="3"/>
  <c r="H224" i="3"/>
  <c r="I90" i="3"/>
  <c r="G254" i="3"/>
  <c r="I291" i="3"/>
  <c r="F343" i="3"/>
  <c r="F307" i="3"/>
  <c r="E95" i="3"/>
  <c r="G194" i="3"/>
  <c r="G60" i="3"/>
  <c r="G148" i="3"/>
  <c r="J258" i="3"/>
  <c r="J343" i="3"/>
  <c r="J125" i="3"/>
  <c r="J307" i="3"/>
  <c r="J166" i="3"/>
  <c r="J40" i="3"/>
  <c r="F308" i="3"/>
  <c r="E101" i="3"/>
  <c r="E154" i="3"/>
  <c r="G307" i="3"/>
  <c r="I44" i="3"/>
  <c r="G73" i="3"/>
  <c r="D79" i="3"/>
  <c r="H280" i="3"/>
  <c r="H132" i="3"/>
  <c r="G247" i="3"/>
  <c r="F242" i="3"/>
  <c r="I220" i="3"/>
  <c r="D90" i="3"/>
  <c r="G81" i="3"/>
  <c r="D291" i="3"/>
  <c r="H343" i="3"/>
  <c r="I64" i="3"/>
  <c r="F131" i="3"/>
  <c r="F104" i="3"/>
  <c r="E237" i="3"/>
  <c r="G34" i="3"/>
  <c r="H337" i="3"/>
  <c r="J338" i="3"/>
  <c r="J315" i="3"/>
  <c r="J304" i="3"/>
  <c r="J207" i="3"/>
  <c r="J64" i="3"/>
  <c r="D308" i="3"/>
  <c r="G102" i="3"/>
  <c r="E168" i="3"/>
  <c r="F84" i="3"/>
  <c r="E73" i="3"/>
  <c r="D121" i="3"/>
  <c r="E280" i="3"/>
  <c r="G139" i="3"/>
  <c r="E276" i="3"/>
  <c r="D82" i="3"/>
  <c r="H112" i="3"/>
  <c r="I242" i="3"/>
  <c r="E256" i="3"/>
  <c r="F90" i="3"/>
  <c r="H81" i="3"/>
  <c r="G291" i="3"/>
  <c r="G343" i="3"/>
  <c r="E351" i="3"/>
  <c r="E196" i="3"/>
  <c r="H174" i="3"/>
  <c r="G89" i="3"/>
  <c r="D290" i="3"/>
  <c r="I326" i="3"/>
  <c r="F311" i="3"/>
  <c r="H135" i="3"/>
  <c r="E287" i="3"/>
  <c r="H107" i="3"/>
  <c r="J279" i="3"/>
  <c r="J287" i="3"/>
  <c r="J201" i="3"/>
  <c r="J208" i="3"/>
  <c r="J176" i="3"/>
  <c r="J68" i="3"/>
  <c r="J65" i="3"/>
  <c r="H68" i="3"/>
  <c r="F200" i="3"/>
  <c r="D231" i="3"/>
  <c r="D160" i="3"/>
  <c r="H206" i="3"/>
  <c r="D311" i="3"/>
  <c r="F121" i="3"/>
  <c r="E187" i="3"/>
  <c r="E337" i="3"/>
  <c r="G246" i="3"/>
  <c r="D336" i="3"/>
  <c r="D112" i="3"/>
  <c r="F130" i="3"/>
  <c r="H101" i="3"/>
  <c r="H64" i="3"/>
  <c r="F140" i="3"/>
  <c r="I251" i="3"/>
  <c r="G346" i="3"/>
  <c r="D343" i="3"/>
  <c r="I159" i="3"/>
  <c r="G265" i="3"/>
  <c r="F259" i="3"/>
  <c r="F146" i="3"/>
  <c r="D323" i="3"/>
  <c r="H31" i="3"/>
  <c r="G10" i="3"/>
  <c r="J29" i="3"/>
  <c r="F36" i="3"/>
  <c r="F26" i="3"/>
  <c r="G26" i="3"/>
  <c r="H32" i="3"/>
  <c r="I32" i="3"/>
  <c r="G32" i="3"/>
  <c r="G27" i="3"/>
  <c r="H26" i="3"/>
  <c r="G19" i="3"/>
  <c r="I211" i="3"/>
  <c r="F211" i="3"/>
  <c r="G211" i="3"/>
  <c r="D281" i="3"/>
  <c r="I281" i="3"/>
  <c r="G319" i="3"/>
  <c r="E319" i="3"/>
  <c r="H319" i="3"/>
  <c r="F319" i="3"/>
  <c r="K21" i="3"/>
  <c r="K24" i="3"/>
  <c r="K27" i="3"/>
  <c r="K30" i="3"/>
  <c r="K33" i="3"/>
  <c r="K36" i="3"/>
  <c r="K39" i="3"/>
  <c r="K42" i="3"/>
  <c r="K45" i="3"/>
  <c r="K32" i="3"/>
  <c r="K37" i="3"/>
  <c r="K64" i="3"/>
  <c r="K69" i="3"/>
  <c r="K29" i="3"/>
  <c r="K34" i="3"/>
  <c r="K49" i="3"/>
  <c r="K50" i="3"/>
  <c r="K54" i="3"/>
  <c r="K26" i="3"/>
  <c r="K31" i="3"/>
  <c r="K23" i="3"/>
  <c r="K28" i="3"/>
  <c r="K71" i="3"/>
  <c r="K74" i="3"/>
  <c r="K77" i="3"/>
  <c r="K80" i="3"/>
  <c r="K83" i="3"/>
  <c r="K86" i="3"/>
  <c r="K38" i="3"/>
  <c r="K43" i="3"/>
  <c r="K53" i="3"/>
  <c r="K57" i="3"/>
  <c r="K73" i="3"/>
  <c r="K81" i="3"/>
  <c r="K19" i="3"/>
  <c r="K40" i="3"/>
  <c r="K47" i="3"/>
  <c r="K55" i="3"/>
  <c r="K70" i="3"/>
  <c r="K78" i="3"/>
  <c r="K82" i="3"/>
  <c r="K51" i="3"/>
  <c r="K52" i="3"/>
  <c r="K61" i="3"/>
  <c r="K72" i="3"/>
  <c r="K94" i="3"/>
  <c r="K99" i="3"/>
  <c r="K103" i="3"/>
  <c r="K106" i="3"/>
  <c r="K109" i="3"/>
  <c r="K112" i="3"/>
  <c r="K115" i="3"/>
  <c r="K118" i="3"/>
  <c r="K25" i="3"/>
  <c r="K58" i="3"/>
  <c r="K22" i="3"/>
  <c r="K46" i="3"/>
  <c r="K84" i="3"/>
  <c r="K87" i="3"/>
  <c r="K97" i="3"/>
  <c r="K35" i="3"/>
  <c r="K44" i="3"/>
  <c r="K60" i="3"/>
  <c r="K63" i="3"/>
  <c r="K76" i="3"/>
  <c r="K117" i="3"/>
  <c r="K20" i="3"/>
  <c r="K56" i="3"/>
  <c r="K41" i="3"/>
  <c r="K67" i="3"/>
  <c r="K85" i="3"/>
  <c r="K92" i="3"/>
  <c r="K93" i="3"/>
  <c r="K104" i="3"/>
  <c r="K90" i="3"/>
  <c r="K98" i="3"/>
  <c r="K105" i="3"/>
  <c r="K123" i="3"/>
  <c r="K133" i="3"/>
  <c r="K107" i="3"/>
  <c r="K131" i="3"/>
  <c r="K135" i="3"/>
  <c r="K137" i="3"/>
  <c r="K140" i="3"/>
  <c r="K143" i="3"/>
  <c r="K79" i="3"/>
  <c r="K108" i="3"/>
  <c r="K121" i="3"/>
  <c r="K126" i="3"/>
  <c r="K89" i="3"/>
  <c r="K102" i="3"/>
  <c r="K110" i="3"/>
  <c r="K75" i="3"/>
  <c r="K111" i="3"/>
  <c r="K124" i="3"/>
  <c r="K129" i="3"/>
  <c r="K68" i="3"/>
  <c r="K88" i="3"/>
  <c r="K113" i="3"/>
  <c r="K158" i="3"/>
  <c r="K95" i="3"/>
  <c r="K116" i="3"/>
  <c r="K122" i="3"/>
  <c r="K148" i="3"/>
  <c r="K153" i="3"/>
  <c r="K166" i="3"/>
  <c r="K48" i="3"/>
  <c r="K100" i="3"/>
  <c r="K65" i="3"/>
  <c r="K91" i="3"/>
  <c r="K119" i="3"/>
  <c r="K120" i="3"/>
  <c r="K132" i="3"/>
  <c r="K134" i="3"/>
  <c r="K146" i="3"/>
  <c r="K141" i="3"/>
  <c r="K150" i="3"/>
  <c r="K152" i="3"/>
  <c r="K154" i="3"/>
  <c r="K170" i="3"/>
  <c r="K176" i="3"/>
  <c r="K192" i="3"/>
  <c r="K194" i="3"/>
  <c r="K184" i="3"/>
  <c r="K196" i="3"/>
  <c r="K199" i="3"/>
  <c r="K202" i="3"/>
  <c r="K205" i="3"/>
  <c r="K208" i="3"/>
  <c r="K211" i="3"/>
  <c r="K214" i="3"/>
  <c r="K217" i="3"/>
  <c r="K220" i="3"/>
  <c r="K223" i="3"/>
  <c r="K226" i="3"/>
  <c r="K229" i="3"/>
  <c r="K232" i="3"/>
  <c r="K235" i="3"/>
  <c r="K238" i="3"/>
  <c r="K139" i="3"/>
  <c r="K155" i="3"/>
  <c r="K156" i="3"/>
  <c r="K157" i="3"/>
  <c r="K167" i="3"/>
  <c r="K179" i="3"/>
  <c r="K159" i="3"/>
  <c r="K171" i="3"/>
  <c r="K174" i="3"/>
  <c r="K62" i="3"/>
  <c r="K101" i="3"/>
  <c r="K160" i="3"/>
  <c r="K161" i="3"/>
  <c r="K182" i="3"/>
  <c r="K187" i="3"/>
  <c r="K127" i="3"/>
  <c r="K130" i="3"/>
  <c r="K180" i="3"/>
  <c r="K185" i="3"/>
  <c r="K186" i="3"/>
  <c r="K193" i="3"/>
  <c r="K237" i="3"/>
  <c r="K59" i="3"/>
  <c r="K163" i="3"/>
  <c r="K191" i="3"/>
  <c r="K241" i="3"/>
  <c r="K244" i="3"/>
  <c r="K125" i="3"/>
  <c r="K128" i="3"/>
  <c r="K169" i="3"/>
  <c r="K138" i="3"/>
  <c r="K162" i="3"/>
  <c r="K173" i="3"/>
  <c r="K178" i="3"/>
  <c r="K189" i="3"/>
  <c r="K66" i="3"/>
  <c r="K96" i="3"/>
  <c r="K142" i="3"/>
  <c r="K147" i="3"/>
  <c r="K172" i="3"/>
  <c r="K177" i="3"/>
  <c r="K183" i="3"/>
  <c r="K190" i="3"/>
  <c r="K201" i="3"/>
  <c r="K114" i="3"/>
  <c r="K151" i="3"/>
  <c r="K175" i="3"/>
  <c r="K206" i="3"/>
  <c r="K239" i="3"/>
  <c r="K248" i="3"/>
  <c r="K145" i="3"/>
  <c r="K210" i="3"/>
  <c r="K216" i="3"/>
  <c r="K222" i="3"/>
  <c r="K224" i="3"/>
  <c r="K168" i="3"/>
  <c r="K203" i="3"/>
  <c r="K212" i="3"/>
  <c r="K242" i="3"/>
  <c r="K304" i="3"/>
  <c r="K197" i="3"/>
  <c r="K215" i="3"/>
  <c r="K240" i="3"/>
  <c r="K195" i="3"/>
  <c r="K231" i="3"/>
  <c r="K234" i="3"/>
  <c r="K245" i="3"/>
  <c r="K247" i="3"/>
  <c r="K181" i="3"/>
  <c r="K204" i="3"/>
  <c r="K207" i="3"/>
  <c r="K225" i="3"/>
  <c r="K227" i="3"/>
  <c r="K246" i="3"/>
  <c r="K270" i="3"/>
  <c r="K271" i="3"/>
  <c r="K275" i="3"/>
  <c r="K306" i="3"/>
  <c r="K311" i="3"/>
  <c r="K319" i="3"/>
  <c r="K324" i="3"/>
  <c r="K267" i="3"/>
  <c r="K268" i="3"/>
  <c r="K272" i="3"/>
  <c r="K303" i="3"/>
  <c r="K236" i="3"/>
  <c r="K264" i="3"/>
  <c r="K265" i="3"/>
  <c r="K269" i="3"/>
  <c r="K309" i="3"/>
  <c r="K314" i="3"/>
  <c r="K322" i="3"/>
  <c r="K326" i="3"/>
  <c r="K329" i="3"/>
  <c r="K332" i="3"/>
  <c r="K335" i="3"/>
  <c r="K338" i="3"/>
  <c r="K341" i="3"/>
  <c r="K345" i="3"/>
  <c r="K348" i="3"/>
  <c r="K351" i="3"/>
  <c r="K198" i="3"/>
  <c r="K233" i="3"/>
  <c r="K243" i="3"/>
  <c r="K164" i="3"/>
  <c r="K218" i="3"/>
  <c r="K258" i="3"/>
  <c r="K259" i="3"/>
  <c r="K263" i="3"/>
  <c r="K294" i="3"/>
  <c r="K295" i="3"/>
  <c r="K299" i="3"/>
  <c r="K307" i="3"/>
  <c r="K312" i="3"/>
  <c r="K317" i="3"/>
  <c r="K136" i="3"/>
  <c r="K165" i="3"/>
  <c r="K228" i="3"/>
  <c r="K255" i="3"/>
  <c r="K256" i="3"/>
  <c r="K260" i="3"/>
  <c r="K291" i="3"/>
  <c r="K292" i="3"/>
  <c r="K296" i="3"/>
  <c r="K300" i="3"/>
  <c r="K200" i="3"/>
  <c r="K213" i="3"/>
  <c r="K262" i="3"/>
  <c r="K276" i="3"/>
  <c r="K285" i="3"/>
  <c r="K149" i="3"/>
  <c r="K230" i="3"/>
  <c r="K250" i="3"/>
  <c r="K257" i="3"/>
  <c r="K188" i="3"/>
  <c r="K209" i="3"/>
  <c r="K219" i="3"/>
  <c r="K252" i="3"/>
  <c r="K278" i="3"/>
  <c r="K280" i="3"/>
  <c r="K287" i="3"/>
  <c r="K289" i="3"/>
  <c r="K302" i="3"/>
  <c r="K310" i="3"/>
  <c r="K316" i="3"/>
  <c r="K334" i="3"/>
  <c r="K343" i="3"/>
  <c r="K344" i="3"/>
  <c r="K266" i="3"/>
  <c r="K273" i="3"/>
  <c r="K282" i="3"/>
  <c r="K301" i="3"/>
  <c r="K305" i="3"/>
  <c r="K315" i="3"/>
  <c r="K321" i="3"/>
  <c r="K331" i="3"/>
  <c r="K221" i="3"/>
  <c r="K251" i="3"/>
  <c r="K253" i="3"/>
  <c r="K297" i="3"/>
  <c r="K308" i="3"/>
  <c r="K318" i="3"/>
  <c r="K274" i="3"/>
  <c r="K281" i="3"/>
  <c r="K283" i="3"/>
  <c r="K290" i="3"/>
  <c r="K323" i="3"/>
  <c r="K339" i="3"/>
  <c r="K328" i="3"/>
  <c r="K336" i="3"/>
  <c r="K347" i="3"/>
  <c r="K284" i="3"/>
  <c r="K277" i="3"/>
  <c r="K320" i="3"/>
  <c r="K333" i="3"/>
  <c r="K279" i="3"/>
  <c r="K144" i="3"/>
  <c r="K261" i="3"/>
  <c r="K286" i="3"/>
  <c r="K346" i="3"/>
  <c r="K340" i="3"/>
  <c r="K288" i="3"/>
  <c r="K249" i="3"/>
  <c r="K350" i="3"/>
  <c r="K352" i="3"/>
  <c r="K327" i="3"/>
  <c r="K293" i="3"/>
  <c r="K313" i="3"/>
  <c r="K325" i="3"/>
  <c r="K298" i="3"/>
  <c r="K330" i="3"/>
  <c r="K337" i="3"/>
  <c r="K349" i="3"/>
  <c r="K254" i="3"/>
  <c r="K15" i="3"/>
  <c r="E141" i="3"/>
  <c r="I141" i="3"/>
  <c r="E99" i="3"/>
  <c r="D142" i="3"/>
  <c r="E142" i="3"/>
  <c r="G51" i="3"/>
  <c r="G224" i="3"/>
  <c r="G318" i="3"/>
  <c r="I163" i="3"/>
  <c r="K10" i="3"/>
  <c r="H179" i="3"/>
  <c r="D298" i="3"/>
  <c r="F178" i="3"/>
  <c r="E178" i="3"/>
  <c r="G178" i="3"/>
  <c r="H284" i="3"/>
  <c r="H63" i="3"/>
  <c r="E63" i="3"/>
  <c r="G299" i="3"/>
  <c r="I299" i="3"/>
  <c r="D295" i="3"/>
  <c r="E295" i="3"/>
  <c r="G167" i="3"/>
  <c r="I167" i="3"/>
  <c r="D148" i="3"/>
  <c r="I148" i="3"/>
  <c r="F148" i="3"/>
  <c r="G35" i="3"/>
  <c r="E266" i="3"/>
  <c r="F266" i="3"/>
  <c r="F224" i="3"/>
  <c r="H243" i="3"/>
  <c r="I72" i="3"/>
  <c r="I350" i="3"/>
  <c r="D296" i="3"/>
  <c r="D40" i="3"/>
  <c r="E345" i="3"/>
  <c r="D204" i="3"/>
  <c r="I307" i="3"/>
  <c r="D119" i="3"/>
  <c r="G199" i="3"/>
  <c r="G136" i="3"/>
  <c r="D287" i="3"/>
  <c r="E107" i="3"/>
  <c r="J241" i="3"/>
  <c r="J276" i="3"/>
  <c r="J305" i="3"/>
  <c r="J297" i="3"/>
  <c r="J129" i="3"/>
  <c r="J271" i="3"/>
  <c r="J319" i="3"/>
  <c r="J203" i="3"/>
  <c r="J220" i="3"/>
  <c r="J120" i="3"/>
  <c r="J145" i="3"/>
  <c r="J102" i="3"/>
  <c r="J182" i="3"/>
  <c r="J146" i="3"/>
  <c r="J75" i="3"/>
  <c r="J39" i="3"/>
  <c r="H246" i="3"/>
  <c r="E318" i="3"/>
  <c r="D275" i="3"/>
  <c r="H42" i="3"/>
  <c r="H279" i="3"/>
  <c r="I323" i="3"/>
  <c r="F35" i="3"/>
  <c r="H51" i="3"/>
  <c r="E173" i="3"/>
  <c r="D306" i="3"/>
  <c r="F119" i="3"/>
  <c r="D208" i="3"/>
  <c r="H75" i="3"/>
  <c r="D307" i="3"/>
  <c r="G275" i="3"/>
  <c r="H190" i="3"/>
  <c r="G120" i="3"/>
  <c r="H65" i="3"/>
  <c r="E202" i="3"/>
  <c r="F171" i="3"/>
  <c r="D86" i="3"/>
  <c r="H106" i="3"/>
  <c r="D202" i="3"/>
  <c r="G227" i="3"/>
  <c r="G182" i="3"/>
  <c r="G174" i="3"/>
  <c r="H139" i="3"/>
  <c r="E279" i="3"/>
  <c r="E264" i="3"/>
  <c r="H287" i="3"/>
  <c r="E79" i="3"/>
  <c r="D269" i="3"/>
  <c r="F247" i="3"/>
  <c r="D250" i="3"/>
  <c r="D65" i="3"/>
  <c r="H281" i="3"/>
  <c r="F123" i="3"/>
  <c r="F77" i="3"/>
  <c r="I89" i="3"/>
  <c r="I306" i="3"/>
  <c r="G259" i="3"/>
  <c r="G204" i="3"/>
  <c r="E98" i="3"/>
  <c r="D201" i="3"/>
  <c r="G351" i="3"/>
  <c r="H77" i="3"/>
  <c r="D91" i="3"/>
  <c r="D74" i="3"/>
  <c r="E132" i="3"/>
  <c r="E60" i="3"/>
  <c r="G195" i="3"/>
  <c r="I102" i="3"/>
  <c r="D289" i="3"/>
  <c r="H116" i="3"/>
  <c r="F116" i="3"/>
  <c r="G249" i="3"/>
  <c r="D47" i="3"/>
  <c r="D122" i="3"/>
  <c r="D216" i="3"/>
  <c r="F212" i="3"/>
  <c r="D124" i="3"/>
  <c r="I26" i="3"/>
  <c r="E81" i="3"/>
  <c r="F267" i="3"/>
  <c r="E258" i="3"/>
  <c r="E145" i="3"/>
  <c r="I105" i="3"/>
  <c r="E329" i="3"/>
  <c r="G57" i="3"/>
  <c r="G295" i="3"/>
  <c r="E113" i="3"/>
  <c r="G83" i="3"/>
  <c r="F208" i="3"/>
  <c r="D340" i="3"/>
  <c r="H173" i="3"/>
  <c r="D199" i="3"/>
  <c r="H95" i="3"/>
  <c r="H282" i="3"/>
  <c r="G84" i="3"/>
  <c r="I190" i="3"/>
  <c r="F31" i="3"/>
  <c r="F318" i="3"/>
  <c r="H154" i="3"/>
  <c r="F149" i="3"/>
  <c r="E149" i="3"/>
  <c r="E105" i="3"/>
  <c r="I252" i="3"/>
  <c r="D252" i="3"/>
  <c r="J105" i="3"/>
  <c r="G141" i="3"/>
  <c r="E320" i="3"/>
  <c r="I142" i="3"/>
  <c r="F161" i="3"/>
  <c r="I161" i="3"/>
  <c r="G292" i="3"/>
  <c r="I292" i="3"/>
  <c r="H272" i="3"/>
  <c r="D172" i="3"/>
  <c r="D99" i="3"/>
  <c r="H44" i="3"/>
  <c r="G320" i="3"/>
  <c r="D141" i="3"/>
  <c r="H37" i="3"/>
  <c r="G312" i="3"/>
  <c r="I184" i="3"/>
  <c r="F210" i="3"/>
  <c r="D14" i="3"/>
  <c r="D109" i="3"/>
  <c r="I109" i="3"/>
  <c r="F322" i="3"/>
  <c r="D322" i="3"/>
  <c r="I322" i="3"/>
  <c r="E96" i="3"/>
  <c r="F96" i="3"/>
  <c r="I137" i="3"/>
  <c r="D137" i="3"/>
  <c r="G137" i="3"/>
  <c r="H137" i="3"/>
  <c r="I118" i="3"/>
  <c r="D118" i="3"/>
  <c r="G118" i="3"/>
  <c r="E242" i="3"/>
  <c r="D242" i="3"/>
  <c r="H87" i="3"/>
  <c r="D87" i="3"/>
  <c r="G87" i="3"/>
  <c r="F87" i="3"/>
  <c r="K342" i="3"/>
  <c r="G196" i="3"/>
  <c r="I128" i="3"/>
  <c r="F143" i="3"/>
  <c r="H84" i="3"/>
  <c r="I265" i="3"/>
  <c r="H144" i="3"/>
  <c r="D95" i="3"/>
  <c r="I240" i="3"/>
  <c r="D107" i="3"/>
  <c r="J330" i="3"/>
  <c r="J284" i="3"/>
  <c r="J206" i="3"/>
  <c r="J320" i="3"/>
  <c r="J266" i="3"/>
  <c r="J269" i="3"/>
  <c r="J98" i="3"/>
  <c r="J268" i="3"/>
  <c r="J316" i="3"/>
  <c r="J168" i="3"/>
  <c r="J141" i="3"/>
  <c r="J210" i="3"/>
  <c r="J119" i="3"/>
  <c r="J178" i="3"/>
  <c r="J142" i="3"/>
  <c r="J89" i="3"/>
  <c r="J179" i="3"/>
  <c r="J143" i="3"/>
  <c r="J74" i="3"/>
  <c r="J72" i="3"/>
  <c r="J50" i="3"/>
  <c r="G308" i="3"/>
  <c r="H318" i="3"/>
  <c r="H60" i="3"/>
  <c r="F188" i="3"/>
  <c r="I103" i="3"/>
  <c r="I284" i="3"/>
  <c r="H208" i="3"/>
  <c r="G269" i="3"/>
  <c r="F173" i="3"/>
  <c r="F42" i="3"/>
  <c r="E119" i="3"/>
  <c r="G327" i="3"/>
  <c r="F144" i="3"/>
  <c r="G192" i="3"/>
  <c r="F283" i="3"/>
  <c r="I188" i="3"/>
  <c r="E216" i="3"/>
  <c r="G347" i="3"/>
  <c r="F106" i="3"/>
  <c r="H227" i="3"/>
  <c r="E182" i="3"/>
  <c r="E235" i="3"/>
  <c r="H305" i="3"/>
  <c r="G146" i="3"/>
  <c r="I168" i="3"/>
  <c r="H288" i="3"/>
  <c r="F219" i="3"/>
  <c r="D349" i="3"/>
  <c r="F99" i="3"/>
  <c r="E247" i="3"/>
  <c r="H250" i="3"/>
  <c r="H163" i="3"/>
  <c r="I123" i="3"/>
  <c r="E259" i="3"/>
  <c r="E252" i="3"/>
  <c r="D88" i="3"/>
  <c r="G88" i="3"/>
  <c r="H323" i="3"/>
  <c r="D227" i="3"/>
  <c r="I204" i="3"/>
  <c r="D331" i="3"/>
  <c r="D219" i="3"/>
  <c r="E272" i="3"/>
  <c r="F289" i="3"/>
  <c r="H247" i="3"/>
  <c r="E150" i="3"/>
  <c r="E208" i="3"/>
  <c r="D116" i="3"/>
  <c r="D249" i="3"/>
  <c r="E135" i="3"/>
  <c r="H303" i="3"/>
  <c r="H254" i="3"/>
  <c r="D81" i="3"/>
  <c r="E267" i="3"/>
  <c r="H258" i="3"/>
  <c r="F145" i="3"/>
  <c r="F105" i="3"/>
  <c r="I329" i="3"/>
  <c r="D57" i="3"/>
  <c r="F299" i="3"/>
  <c r="G279" i="3"/>
  <c r="G132" i="3"/>
  <c r="H306" i="3"/>
  <c r="D240" i="3"/>
  <c r="H264" i="3"/>
  <c r="G242" i="3"/>
  <c r="G221" i="3"/>
  <c r="I74" i="3"/>
  <c r="I119" i="3"/>
  <c r="I275" i="3"/>
  <c r="E210" i="3"/>
  <c r="F203" i="3"/>
  <c r="I203" i="3"/>
  <c r="I158" i="3"/>
  <c r="G158" i="3"/>
  <c r="E158" i="3"/>
  <c r="G298" i="3"/>
  <c r="J264" i="3"/>
  <c r="H86" i="3"/>
  <c r="I86" i="3"/>
  <c r="G86" i="3"/>
  <c r="F86" i="3"/>
  <c r="D211" i="3"/>
  <c r="F33" i="3"/>
  <c r="H33" i="3"/>
  <c r="G296" i="3"/>
  <c r="F296" i="3"/>
  <c r="H296" i="3"/>
  <c r="G234" i="3"/>
  <c r="I234" i="3"/>
  <c r="I99" i="3"/>
  <c r="J298" i="3"/>
  <c r="J204" i="3"/>
  <c r="G101" i="3"/>
  <c r="I101" i="3"/>
  <c r="G37" i="3"/>
  <c r="D37" i="3"/>
  <c r="F37" i="3"/>
  <c r="D149" i="3"/>
  <c r="I110" i="3"/>
  <c r="E110" i="3"/>
  <c r="E28" i="3"/>
  <c r="F103" i="3"/>
  <c r="G338" i="3"/>
  <c r="I338" i="3"/>
  <c r="E223" i="3"/>
  <c r="F223" i="3"/>
  <c r="I223" i="3"/>
  <c r="G223" i="3"/>
  <c r="D341" i="3"/>
  <c r="E341" i="3"/>
  <c r="H341" i="3"/>
  <c r="J308" i="3"/>
  <c r="J272" i="3"/>
  <c r="J234" i="3"/>
  <c r="H275" i="3"/>
  <c r="H20" i="3"/>
  <c r="D262" i="3"/>
  <c r="H262" i="3"/>
  <c r="I319" i="3"/>
  <c r="D223" i="3"/>
  <c r="H204" i="3"/>
  <c r="J249" i="3"/>
  <c r="J252" i="3"/>
  <c r="J150" i="3"/>
  <c r="J163" i="3"/>
  <c r="E161" i="3"/>
  <c r="G272" i="3"/>
  <c r="I192" i="3"/>
  <c r="F180" i="3"/>
  <c r="G268" i="3"/>
  <c r="D246" i="3"/>
  <c r="H171" i="3"/>
  <c r="F243" i="3"/>
  <c r="F312" i="3"/>
  <c r="I39" i="3"/>
  <c r="H111" i="3"/>
  <c r="G331" i="3"/>
  <c r="H149" i="3"/>
  <c r="G263" i="3"/>
  <c r="E263" i="3"/>
  <c r="I263" i="3"/>
  <c r="D263" i="3"/>
  <c r="D248" i="3"/>
  <c r="E248" i="3"/>
  <c r="E175" i="3"/>
  <c r="F175" i="3"/>
  <c r="G175" i="3"/>
  <c r="I321" i="3"/>
  <c r="D321" i="3"/>
  <c r="G59" i="3"/>
  <c r="H59" i="3"/>
  <c r="F59" i="3"/>
  <c r="I59" i="3"/>
  <c r="H177" i="3"/>
  <c r="I177" i="3"/>
  <c r="F169" i="3"/>
  <c r="G169" i="3"/>
  <c r="D169" i="3"/>
  <c r="I156" i="3"/>
  <c r="F156" i="3"/>
  <c r="F16" i="3"/>
  <c r="E72" i="3"/>
  <c r="D184" i="3"/>
  <c r="I262" i="3"/>
  <c r="H201" i="3"/>
  <c r="F95" i="3"/>
  <c r="E118" i="3"/>
  <c r="H351" i="3"/>
  <c r="F310" i="3"/>
  <c r="E298" i="3"/>
  <c r="D42" i="3"/>
  <c r="F279" i="3"/>
  <c r="I75" i="3"/>
  <c r="F91" i="3"/>
  <c r="H50" i="3"/>
  <c r="F23" i="3"/>
  <c r="F295" i="3"/>
  <c r="I108" i="3"/>
  <c r="I318" i="3"/>
  <c r="J215" i="3"/>
  <c r="J327" i="3"/>
  <c r="J281" i="3"/>
  <c r="J344" i="3"/>
  <c r="J113" i="3"/>
  <c r="J250" i="3"/>
  <c r="J192" i="3"/>
  <c r="J87" i="3"/>
  <c r="J177" i="3"/>
  <c r="J235" i="3"/>
  <c r="J199" i="3"/>
  <c r="J153" i="3"/>
  <c r="J111" i="3"/>
  <c r="J79" i="3"/>
  <c r="J161" i="3"/>
  <c r="J76" i="3"/>
  <c r="J67" i="3"/>
  <c r="J56" i="3"/>
  <c r="J54" i="3"/>
  <c r="E155" i="3"/>
  <c r="F24" i="3"/>
  <c r="E183" i="3"/>
  <c r="H292" i="3"/>
  <c r="I183" i="3"/>
  <c r="G130" i="3"/>
  <c r="G235" i="3"/>
  <c r="F166" i="3"/>
  <c r="D241" i="3"/>
  <c r="D317" i="3"/>
  <c r="F290" i="3"/>
  <c r="D125" i="3"/>
  <c r="E316" i="3"/>
  <c r="F305" i="3"/>
  <c r="H108" i="3"/>
  <c r="I132" i="3"/>
  <c r="I287" i="3"/>
  <c r="F150" i="3"/>
  <c r="F135" i="3"/>
  <c r="I73" i="3"/>
  <c r="H73" i="3"/>
  <c r="H283" i="3"/>
  <c r="I139" i="3"/>
  <c r="I210" i="3"/>
  <c r="G67" i="3"/>
  <c r="I67" i="3"/>
  <c r="I320" i="3"/>
  <c r="H34" i="3"/>
  <c r="E321" i="3"/>
  <c r="F276" i="3"/>
  <c r="H310" i="3"/>
  <c r="E180" i="3"/>
  <c r="H178" i="3"/>
  <c r="D239" i="3"/>
  <c r="D268" i="3"/>
  <c r="D113" i="3"/>
  <c r="D72" i="3"/>
  <c r="D29" i="3"/>
  <c r="H271" i="3"/>
  <c r="G350" i="3"/>
  <c r="I311" i="3"/>
  <c r="H76" i="3"/>
  <c r="G131" i="3"/>
  <c r="G184" i="3"/>
  <c r="G345" i="3"/>
  <c r="G216" i="3"/>
  <c r="I295" i="3"/>
  <c r="F252" i="3"/>
  <c r="D256" i="3"/>
  <c r="E243" i="3"/>
  <c r="D319" i="3"/>
  <c r="H36" i="3"/>
  <c r="G285" i="3"/>
  <c r="E90" i="3"/>
  <c r="I124" i="3"/>
  <c r="I218" i="3"/>
  <c r="I56" i="3"/>
  <c r="F251" i="3"/>
  <c r="I27" i="3"/>
  <c r="H312" i="3"/>
  <c r="H291" i="3"/>
  <c r="F346" i="3"/>
  <c r="G39" i="3"/>
  <c r="H148" i="3"/>
  <c r="H322" i="3"/>
  <c r="I121" i="3"/>
  <c r="E59" i="3"/>
  <c r="D247" i="3"/>
  <c r="D158" i="3"/>
  <c r="D177" i="3"/>
  <c r="E200" i="3"/>
  <c r="G123" i="3"/>
  <c r="H320" i="3"/>
  <c r="H24" i="3"/>
  <c r="F281" i="3"/>
  <c r="I227" i="3"/>
  <c r="E227" i="3"/>
  <c r="E209" i="3"/>
  <c r="G209" i="3"/>
  <c r="J211" i="3"/>
  <c r="G240" i="3"/>
  <c r="H195" i="3"/>
  <c r="G99" i="3"/>
  <c r="D293" i="3"/>
  <c r="E293" i="3"/>
  <c r="I293" i="3"/>
  <c r="G293" i="3"/>
  <c r="F293" i="3"/>
  <c r="G281" i="3"/>
  <c r="H237" i="3"/>
  <c r="G237" i="3"/>
  <c r="F306" i="3"/>
  <c r="E306" i="3"/>
  <c r="G306" i="3"/>
  <c r="D203" i="3"/>
  <c r="D179" i="3"/>
  <c r="E179" i="3"/>
  <c r="F179" i="3"/>
  <c r="G314" i="3"/>
  <c r="H314" i="3"/>
  <c r="H40" i="3"/>
  <c r="J350" i="3"/>
  <c r="J24" i="3"/>
  <c r="F172" i="3"/>
  <c r="H67" i="3"/>
  <c r="D209" i="3"/>
  <c r="I315" i="3"/>
  <c r="E350" i="3"/>
  <c r="H141" i="3"/>
  <c r="E125" i="3"/>
  <c r="E89" i="3"/>
  <c r="D163" i="3"/>
  <c r="D196" i="3"/>
  <c r="G126" i="3"/>
  <c r="I259" i="3"/>
  <c r="H27" i="3"/>
  <c r="D234" i="3"/>
  <c r="E102" i="3"/>
  <c r="E159" i="3"/>
  <c r="G159" i="3"/>
  <c r="H122" i="3"/>
  <c r="E122" i="3"/>
  <c r="F122" i="3"/>
  <c r="I134" i="3"/>
  <c r="G134" i="3"/>
  <c r="G187" i="3"/>
  <c r="F187" i="3"/>
  <c r="F244" i="3"/>
  <c r="D244" i="3"/>
  <c r="I244" i="3"/>
  <c r="I10" i="3"/>
  <c r="D12" i="3"/>
  <c r="G326" i="3"/>
  <c r="E284" i="3"/>
  <c r="H299" i="3"/>
  <c r="I34" i="3"/>
  <c r="I298" i="3"/>
  <c r="G290" i="3"/>
  <c r="G219" i="3"/>
  <c r="F118" i="3"/>
  <c r="E297" i="3"/>
  <c r="E299" i="3"/>
  <c r="D194" i="3"/>
  <c r="F316" i="3"/>
  <c r="E310" i="3"/>
  <c r="H80" i="3"/>
  <c r="E188" i="3"/>
  <c r="I107" i="3"/>
  <c r="G186" i="3"/>
  <c r="H49" i="3"/>
  <c r="J275" i="3"/>
  <c r="J240" i="3"/>
  <c r="J248" i="3"/>
  <c r="J296" i="3"/>
  <c r="J243" i="3"/>
  <c r="J283" i="3"/>
  <c r="J221" i="3"/>
  <c r="J224" i="3"/>
  <c r="J232" i="3"/>
  <c r="J196" i="3"/>
  <c r="J122" i="3"/>
  <c r="J109" i="3"/>
  <c r="J158" i="3"/>
  <c r="J107" i="3"/>
  <c r="J63" i="3"/>
  <c r="J66" i="3"/>
  <c r="J20" i="3"/>
  <c r="J51" i="3"/>
  <c r="D155" i="3"/>
  <c r="D305" i="3"/>
  <c r="F54" i="3"/>
  <c r="E97" i="3"/>
  <c r="G288" i="3"/>
  <c r="I268" i="3"/>
  <c r="D98" i="3"/>
  <c r="D92" i="3"/>
  <c r="F92" i="3"/>
  <c r="I92" i="3"/>
  <c r="E166" i="3"/>
  <c r="E241" i="3"/>
  <c r="F232" i="3"/>
  <c r="H234" i="3"/>
  <c r="F125" i="3"/>
  <c r="D316" i="3"/>
  <c r="E115" i="3"/>
  <c r="D279" i="3"/>
  <c r="I135" i="3"/>
  <c r="I330" i="3"/>
  <c r="H123" i="3"/>
  <c r="G341" i="3"/>
  <c r="E283" i="3"/>
  <c r="I280" i="3"/>
  <c r="I155" i="3"/>
  <c r="G108" i="3"/>
  <c r="E136" i="3"/>
  <c r="G63" i="3"/>
  <c r="I76" i="3"/>
  <c r="I224" i="3"/>
  <c r="G244" i="3"/>
  <c r="E204" i="3"/>
  <c r="D276" i="3"/>
  <c r="D266" i="3"/>
  <c r="D228" i="3"/>
  <c r="G228" i="3"/>
  <c r="H228" i="3"/>
  <c r="I228" i="3"/>
  <c r="D180" i="3"/>
  <c r="G311" i="3"/>
  <c r="G176" i="3"/>
  <c r="G208" i="3"/>
  <c r="I232" i="3"/>
  <c r="F275" i="3"/>
  <c r="E171" i="3"/>
  <c r="E268" i="3"/>
  <c r="H113" i="3"/>
  <c r="G72" i="3"/>
  <c r="F350" i="3"/>
  <c r="D49" i="3"/>
  <c r="D284" i="3"/>
  <c r="D292" i="3"/>
  <c r="F184" i="3"/>
  <c r="I176" i="3"/>
  <c r="G321" i="3"/>
  <c r="H265" i="3"/>
  <c r="H256" i="3"/>
  <c r="D243" i="3"/>
  <c r="H330" i="3"/>
  <c r="D161" i="3"/>
  <c r="F328" i="3"/>
  <c r="H285" i="3"/>
  <c r="E212" i="3"/>
  <c r="F124" i="3"/>
  <c r="E218" i="3"/>
  <c r="G56" i="3"/>
  <c r="D251" i="3"/>
  <c r="E27" i="3"/>
  <c r="D312" i="3"/>
  <c r="F291" i="3"/>
  <c r="G40" i="3"/>
  <c r="I96" i="3"/>
  <c r="I138" i="3"/>
  <c r="I179" i="3"/>
  <c r="F110" i="3"/>
  <c r="G202" i="3"/>
  <c r="F182" i="3"/>
  <c r="H311" i="3"/>
  <c r="G236" i="3"/>
  <c r="F209" i="3"/>
  <c r="I310" i="3"/>
  <c r="E211" i="3"/>
  <c r="G77" i="3"/>
  <c r="G282" i="3"/>
  <c r="I282" i="3"/>
  <c r="F282" i="3"/>
  <c r="E282" i="3"/>
  <c r="F44" i="3"/>
  <c r="I33" i="3"/>
  <c r="I160" i="3"/>
  <c r="G160" i="3"/>
  <c r="E160" i="3"/>
  <c r="H335" i="3"/>
  <c r="D335" i="3"/>
  <c r="I335" i="3"/>
  <c r="I111" i="3"/>
  <c r="D111" i="3"/>
  <c r="G111" i="3"/>
  <c r="I333" i="3"/>
  <c r="F333" i="3"/>
  <c r="G333" i="3"/>
  <c r="E333" i="3"/>
  <c r="E281" i="3"/>
  <c r="I91" i="3"/>
  <c r="H240" i="3"/>
  <c r="H203" i="3"/>
  <c r="E164" i="3"/>
  <c r="E335" i="3"/>
  <c r="H215" i="3"/>
  <c r="G215" i="3"/>
  <c r="E215" i="3"/>
  <c r="D215" i="3"/>
  <c r="G225" i="3"/>
  <c r="H225" i="3"/>
  <c r="E225" i="3"/>
  <c r="F225" i="3"/>
  <c r="I225" i="3"/>
  <c r="H338" i="3"/>
  <c r="J164" i="3"/>
  <c r="D67" i="3"/>
  <c r="F72" i="3"/>
  <c r="D128" i="3"/>
  <c r="D76" i="3"/>
  <c r="F298" i="3"/>
  <c r="E291" i="3"/>
  <c r="D345" i="3"/>
  <c r="G207" i="3"/>
  <c r="D207" i="3"/>
  <c r="F207" i="3"/>
  <c r="E207" i="3"/>
  <c r="E349" i="3"/>
  <c r="I349" i="3"/>
  <c r="H289" i="3"/>
  <c r="I289" i="3"/>
  <c r="F82" i="3"/>
  <c r="G82" i="3"/>
  <c r="E82" i="3"/>
  <c r="E238" i="3"/>
  <c r="D238" i="3"/>
  <c r="D288" i="3"/>
  <c r="F288" i="3"/>
  <c r="I288" i="3"/>
  <c r="H19" i="3"/>
  <c r="F19" i="3"/>
  <c r="F231" i="3"/>
  <c r="I231" i="3"/>
  <c r="H231" i="3"/>
  <c r="D233" i="3"/>
  <c r="E233" i="3"/>
  <c r="I233" i="3"/>
  <c r="D344" i="3"/>
  <c r="H344" i="3"/>
  <c r="I344" i="3"/>
  <c r="H222" i="3"/>
  <c r="F222" i="3"/>
  <c r="G222" i="3"/>
  <c r="I222" i="3"/>
  <c r="I193" i="3"/>
  <c r="F193" i="3"/>
  <c r="G193" i="3"/>
  <c r="D193" i="3"/>
  <c r="E193" i="3"/>
  <c r="G7" i="3"/>
  <c r="F12" i="3"/>
  <c r="G24" i="3"/>
  <c r="H266" i="3"/>
  <c r="I66" i="3"/>
  <c r="I264" i="3"/>
  <c r="H118" i="3"/>
  <c r="F297" i="3"/>
  <c r="D299" i="3"/>
  <c r="G310" i="3"/>
  <c r="D210" i="3"/>
  <c r="E65" i="3"/>
  <c r="I84" i="3"/>
  <c r="H350" i="3"/>
  <c r="F64" i="3"/>
  <c r="H257" i="3"/>
  <c r="F264" i="3"/>
  <c r="D77" i="3"/>
  <c r="J251" i="3"/>
  <c r="J333" i="3"/>
  <c r="J329" i="3"/>
  <c r="J180" i="3"/>
  <c r="J227" i="3"/>
  <c r="J222" i="3"/>
  <c r="J138" i="3"/>
  <c r="J159" i="3"/>
  <c r="J116" i="3"/>
  <c r="J118" i="3"/>
  <c r="J155" i="3"/>
  <c r="J95" i="3"/>
  <c r="J84" i="3"/>
  <c r="G155" i="3"/>
  <c r="E195" i="3"/>
  <c r="H182" i="3"/>
  <c r="F74" i="3"/>
  <c r="G171" i="3"/>
  <c r="I149" i="3"/>
  <c r="H156" i="3"/>
  <c r="G330" i="3"/>
  <c r="G198" i="3"/>
  <c r="G241" i="3"/>
  <c r="E232" i="3"/>
  <c r="F234" i="3"/>
  <c r="F51" i="3"/>
  <c r="H79" i="3"/>
  <c r="G78" i="3"/>
  <c r="F78" i="3"/>
  <c r="I78" i="3"/>
  <c r="G188" i="3"/>
  <c r="I171" i="3"/>
  <c r="I196" i="3"/>
  <c r="E290" i="3"/>
  <c r="I286" i="3"/>
  <c r="F286" i="3"/>
  <c r="E169" i="3"/>
  <c r="D283" i="3"/>
  <c r="I331" i="3"/>
  <c r="F138" i="3"/>
  <c r="E174" i="3"/>
  <c r="H307" i="3"/>
  <c r="G97" i="3"/>
  <c r="I122" i="3"/>
  <c r="I206" i="3"/>
  <c r="H198" i="3"/>
  <c r="G276" i="3"/>
  <c r="F168" i="3"/>
  <c r="G128" i="3"/>
  <c r="F237" i="3"/>
  <c r="D132" i="3"/>
  <c r="F158" i="3"/>
  <c r="G200" i="3"/>
  <c r="F268" i="3"/>
  <c r="F113" i="3"/>
  <c r="D75" i="3"/>
  <c r="D176" i="3"/>
  <c r="E139" i="3"/>
  <c r="E190" i="3"/>
  <c r="D315" i="3"/>
  <c r="G172" i="3"/>
  <c r="G183" i="3"/>
  <c r="F248" i="3"/>
  <c r="I297" i="3"/>
  <c r="E226" i="3"/>
  <c r="E104" i="3"/>
  <c r="H249" i="3"/>
  <c r="F330" i="3"/>
  <c r="H161" i="3"/>
  <c r="D285" i="3"/>
  <c r="H212" i="3"/>
  <c r="H124" i="3"/>
  <c r="D218" i="3"/>
  <c r="D56" i="3"/>
  <c r="I145" i="3"/>
  <c r="G105" i="3"/>
  <c r="D329" i="3"/>
  <c r="H57" i="3"/>
  <c r="H297" i="3"/>
  <c r="I178" i="3"/>
  <c r="G20" i="3"/>
  <c r="D54" i="3"/>
  <c r="I136" i="3"/>
  <c r="G142" i="3"/>
  <c r="D167" i="3"/>
  <c r="F79" i="3"/>
  <c r="F134" i="3"/>
  <c r="I195" i="3"/>
  <c r="G232" i="3"/>
  <c r="H103" i="3"/>
  <c r="G103" i="3"/>
  <c r="E203" i="3"/>
  <c r="I316" i="3"/>
  <c r="H316" i="3"/>
  <c r="E74" i="3"/>
  <c r="J318" i="3"/>
  <c r="I37" i="3"/>
  <c r="H170" i="3"/>
  <c r="E170" i="3"/>
  <c r="F170" i="3"/>
  <c r="G170" i="3"/>
  <c r="G31" i="3"/>
  <c r="D224" i="3"/>
  <c r="H211" i="3"/>
  <c r="E265" i="3"/>
  <c r="D150" i="3"/>
  <c r="I150" i="3"/>
  <c r="I51" i="3"/>
  <c r="G74" i="3"/>
  <c r="H142" i="3"/>
  <c r="H91" i="3"/>
  <c r="H28" i="3"/>
  <c r="F56" i="3"/>
  <c r="F272" i="3"/>
  <c r="I336" i="3"/>
  <c r="F336" i="3"/>
  <c r="H129" i="3"/>
  <c r="I129" i="3"/>
  <c r="F129" i="3"/>
  <c r="F43" i="3"/>
  <c r="H43" i="3"/>
  <c r="G43" i="3"/>
  <c r="I146" i="3"/>
  <c r="H146" i="3"/>
  <c r="I130" i="3"/>
  <c r="E130" i="3"/>
  <c r="I166" i="3"/>
  <c r="G166" i="3"/>
  <c r="H7" i="3"/>
  <c r="E76" i="3"/>
  <c r="E322" i="3"/>
  <c r="G135" i="3"/>
  <c r="G335" i="3"/>
  <c r="G297" i="3"/>
  <c r="G315" i="3"/>
  <c r="F220" i="3"/>
  <c r="D221" i="3"/>
  <c r="H210" i="3"/>
  <c r="H317" i="3"/>
  <c r="F102" i="3"/>
  <c r="I201" i="3"/>
  <c r="E296" i="3"/>
  <c r="D257" i="3"/>
  <c r="D264" i="3"/>
  <c r="J263" i="3"/>
  <c r="J336" i="3"/>
  <c r="J321" i="3"/>
  <c r="J351" i="3"/>
  <c r="J326" i="3"/>
  <c r="J127" i="3"/>
  <c r="J218" i="3"/>
  <c r="J128" i="3"/>
  <c r="J226" i="3"/>
  <c r="J136" i="3"/>
  <c r="J99" i="3"/>
  <c r="J110" i="3"/>
  <c r="J81" i="3"/>
  <c r="J23" i="3"/>
  <c r="H331" i="3"/>
  <c r="F195" i="3"/>
  <c r="F317" i="3"/>
  <c r="E129" i="3"/>
  <c r="D166" i="3"/>
  <c r="G66" i="3"/>
  <c r="H232" i="3"/>
  <c r="I144" i="3"/>
  <c r="E234" i="3"/>
  <c r="E51" i="3"/>
  <c r="F269" i="3"/>
  <c r="G163" i="3"/>
  <c r="I113" i="3"/>
  <c r="E19" i="3"/>
  <c r="H169" i="3"/>
  <c r="H226" i="3"/>
  <c r="E138" i="3"/>
  <c r="D174" i="3"/>
  <c r="G336" i="3"/>
  <c r="D178" i="3"/>
  <c r="D168" i="3"/>
  <c r="D304" i="3"/>
  <c r="I305" i="3"/>
  <c r="D237" i="3"/>
  <c r="E286" i="3"/>
  <c r="E192" i="3"/>
  <c r="I314" i="3"/>
  <c r="H104" i="3"/>
  <c r="F304" i="3"/>
  <c r="F88" i="3"/>
  <c r="G98" i="3"/>
  <c r="E201" i="3"/>
  <c r="H295" i="3"/>
  <c r="E163" i="3"/>
  <c r="F347" i="3"/>
  <c r="H134" i="3"/>
  <c r="H54" i="3"/>
  <c r="G36" i="3"/>
  <c r="I226" i="3"/>
  <c r="E240" i="3"/>
  <c r="F47" i="3"/>
  <c r="F249" i="3"/>
  <c r="E330" i="3"/>
  <c r="E176" i="3"/>
  <c r="I285" i="3"/>
  <c r="G212" i="3"/>
  <c r="E124" i="3"/>
  <c r="G218" i="3"/>
  <c r="H56" i="3"/>
  <c r="D267" i="3"/>
  <c r="F258" i="3"/>
  <c r="G145" i="3"/>
  <c r="D105" i="3"/>
  <c r="H329" i="3"/>
  <c r="F57" i="3"/>
  <c r="G153" i="3"/>
  <c r="G266" i="3"/>
  <c r="I63" i="3"/>
  <c r="I42" i="3"/>
  <c r="H349" i="3"/>
  <c r="H183" i="3"/>
  <c r="D206" i="3"/>
  <c r="I347" i="3"/>
  <c r="G289" i="3"/>
  <c r="I341" i="3"/>
  <c r="G29" i="3"/>
  <c r="J124" i="3"/>
  <c r="H164" i="3"/>
  <c r="I164" i="3"/>
  <c r="E24" i="3"/>
  <c r="F141" i="3"/>
  <c r="F315" i="3"/>
  <c r="E206" i="3"/>
  <c r="F160" i="3"/>
  <c r="I23" i="3"/>
  <c r="I31" i="3"/>
  <c r="J292" i="3"/>
  <c r="F34" i="3"/>
  <c r="E103" i="3"/>
  <c r="E112" i="3"/>
  <c r="G112" i="3"/>
  <c r="F112" i="3"/>
  <c r="H126" i="3"/>
  <c r="F126" i="3"/>
  <c r="F241" i="3"/>
  <c r="D338" i="3"/>
  <c r="E326" i="3"/>
  <c r="D63" i="3"/>
  <c r="D83" i="3"/>
  <c r="E83" i="3"/>
  <c r="I83" i="3"/>
  <c r="F83" i="3"/>
  <c r="I217" i="3"/>
  <c r="H217" i="3"/>
  <c r="F217" i="3"/>
  <c r="D217" i="3"/>
  <c r="G217" i="3"/>
  <c r="E217" i="3"/>
  <c r="G340" i="3"/>
  <c r="I340" i="3"/>
  <c r="F340" i="3"/>
  <c r="J14" i="3"/>
  <c r="G250" i="3"/>
  <c r="I79" i="3"/>
  <c r="I238" i="3"/>
  <c r="H202" i="3"/>
  <c r="G161" i="3"/>
  <c r="F40" i="3"/>
  <c r="H315" i="3"/>
  <c r="D220" i="3"/>
  <c r="D127" i="3"/>
  <c r="G28" i="3"/>
  <c r="H29" i="3"/>
  <c r="D138" i="3"/>
  <c r="F186" i="3"/>
  <c r="G257" i="3"/>
  <c r="G322" i="3"/>
  <c r="G107" i="3"/>
  <c r="J335" i="3"/>
  <c r="J341" i="3"/>
  <c r="J331" i="3"/>
  <c r="J314" i="3"/>
  <c r="J195" i="3"/>
  <c r="J322" i="3"/>
  <c r="J212" i="3"/>
  <c r="J209" i="3"/>
  <c r="J216" i="3"/>
  <c r="J187" i="3"/>
  <c r="J223" i="3"/>
  <c r="J184" i="3"/>
  <c r="J148" i="3"/>
  <c r="J103" i="3"/>
  <c r="J149" i="3"/>
  <c r="J104" i="3"/>
  <c r="J43" i="3"/>
  <c r="J86" i="3"/>
  <c r="E331" i="3"/>
  <c r="H242" i="3"/>
  <c r="I54" i="3"/>
  <c r="I351" i="3"/>
  <c r="F341" i="3"/>
  <c r="H327" i="3"/>
  <c r="D173" i="3"/>
  <c r="H238" i="3"/>
  <c r="D66" i="3"/>
  <c r="H82" i="3"/>
  <c r="D314" i="3"/>
  <c r="I209" i="3"/>
  <c r="G243" i="3"/>
  <c r="D144" i="3"/>
  <c r="F334" i="3"/>
  <c r="I334" i="3"/>
  <c r="D334" i="3"/>
  <c r="E334" i="3"/>
  <c r="H35" i="3"/>
  <c r="G252" i="3"/>
  <c r="D182" i="3"/>
  <c r="D187" i="3"/>
  <c r="H160" i="3"/>
  <c r="D192" i="3"/>
  <c r="I153" i="3"/>
  <c r="E250" i="3"/>
  <c r="E340" i="3"/>
  <c r="I213" i="3"/>
  <c r="E213" i="3"/>
  <c r="D213" i="3"/>
  <c r="E269" i="3"/>
  <c r="H168" i="3"/>
  <c r="F250" i="3"/>
  <c r="I216" i="3"/>
  <c r="H136" i="3"/>
  <c r="D272" i="3"/>
  <c r="I116" i="3"/>
  <c r="G127" i="3"/>
  <c r="H88" i="3"/>
  <c r="F201" i="3"/>
  <c r="D110" i="3"/>
  <c r="E91" i="3"/>
  <c r="D347" i="3"/>
  <c r="D156" i="3"/>
  <c r="D282" i="3"/>
  <c r="I87" i="3"/>
  <c r="F314" i="3"/>
  <c r="G256" i="3"/>
  <c r="I256" i="3"/>
  <c r="E249" i="3"/>
  <c r="G47" i="3"/>
  <c r="F216" i="3"/>
  <c r="D212" i="3"/>
  <c r="H218" i="3"/>
  <c r="F81" i="3"/>
  <c r="D258" i="3"/>
  <c r="E57" i="3"/>
  <c r="E257" i="3"/>
  <c r="F215" i="3"/>
  <c r="H241" i="3"/>
  <c r="H333" i="3"/>
  <c r="D225" i="3"/>
  <c r="D170" i="3"/>
  <c r="D129" i="3"/>
  <c r="E292" i="3"/>
  <c r="G337" i="3"/>
  <c r="G144" i="3"/>
  <c r="D226" i="3"/>
  <c r="F11" i="3"/>
  <c r="J11" i="3"/>
  <c r="F5" i="3"/>
  <c r="I17" i="3"/>
  <c r="K11" i="3"/>
  <c r="G4" i="3"/>
  <c r="F13" i="3"/>
  <c r="I4" i="3"/>
  <c r="F10" i="3"/>
  <c r="I5" i="3"/>
  <c r="J18" i="3"/>
  <c r="F4" i="3"/>
  <c r="G5" i="3"/>
  <c r="G11" i="3"/>
  <c r="G12" i="3"/>
  <c r="K17" i="3"/>
  <c r="F6" i="3"/>
  <c r="J13" i="3"/>
  <c r="E13" i="3"/>
  <c r="H12" i="3"/>
  <c r="K12" i="3"/>
  <c r="F17" i="3"/>
  <c r="J17" i="3"/>
  <c r="K6" i="3"/>
  <c r="H14" i="3"/>
  <c r="G17" i="3"/>
  <c r="K7" i="3"/>
  <c r="K13" i="3"/>
  <c r="F18" i="3"/>
  <c r="F8" i="3"/>
  <c r="D5" i="3"/>
  <c r="D11" i="3"/>
  <c r="E8" i="3"/>
  <c r="I12" i="3"/>
  <c r="K18" i="3"/>
  <c r="I11" i="3"/>
  <c r="E14" i="3"/>
  <c r="D4" i="3"/>
  <c r="J4" i="3"/>
  <c r="H18" i="3"/>
  <c r="I8" i="3"/>
  <c r="I14" i="3"/>
  <c r="D13" i="3"/>
  <c r="H5" i="3"/>
  <c r="E5" i="3"/>
  <c r="J8" i="3"/>
  <c r="K4" i="3"/>
  <c r="J12" i="3"/>
  <c r="K8" i="3"/>
  <c r="H13" i="3"/>
  <c r="F14" i="3"/>
  <c r="G14" i="3"/>
  <c r="E4" i="3"/>
  <c r="G6" i="3"/>
  <c r="H4" i="3"/>
  <c r="K5" i="3"/>
  <c r="J5" i="3"/>
  <c r="J10" i="3"/>
  <c r="E10" i="3"/>
  <c r="G18" i="3"/>
  <c r="I16" i="3"/>
  <c r="K14" i="3"/>
  <c r="J6" i="3"/>
  <c r="H11" i="3"/>
  <c r="E12" i="3"/>
  <c r="K16" i="3"/>
  <c r="H8" i="3"/>
  <c r="H16" i="3"/>
  <c r="F7" i="3"/>
  <c r="G13" i="3"/>
  <c r="L1" i="3"/>
  <c r="F11" i="4"/>
  <c r="F35" i="4" s="1"/>
  <c r="Q4" i="5"/>
  <c r="Q31" i="5" s="1"/>
  <c r="G11" i="4"/>
  <c r="G35" i="4" s="1"/>
  <c r="H2" i="4"/>
  <c r="R4" i="5" s="1"/>
  <c r="R31" i="5" s="1"/>
  <c r="O4" i="5"/>
  <c r="O31" i="5" s="1"/>
  <c r="E11" i="4"/>
  <c r="E35" i="4" s="1"/>
  <c r="P4" i="5"/>
  <c r="P31" i="5" s="1"/>
  <c r="L13" i="3" l="1"/>
  <c r="L9" i="3"/>
  <c r="L10" i="3"/>
  <c r="L14" i="3"/>
  <c r="H11" i="4"/>
  <c r="H35" i="4" s="1"/>
  <c r="L4" i="3"/>
  <c r="L6" i="3"/>
  <c r="I2" i="4"/>
  <c r="S4" i="5" s="1"/>
  <c r="S31" i="5" s="1"/>
  <c r="L17" i="3"/>
  <c r="L8" i="3"/>
  <c r="L18" i="3"/>
  <c r="L5" i="3"/>
  <c r="L21" i="3"/>
  <c r="L24" i="3"/>
  <c r="L27" i="3"/>
  <c r="L30" i="3"/>
  <c r="L33" i="3"/>
  <c r="L36" i="3"/>
  <c r="L39" i="3"/>
  <c r="L42" i="3"/>
  <c r="L45" i="3"/>
  <c r="L48" i="3"/>
  <c r="L19" i="3"/>
  <c r="L22" i="3"/>
  <c r="L25" i="3"/>
  <c r="L28" i="3"/>
  <c r="L31" i="3"/>
  <c r="L34" i="3"/>
  <c r="L37" i="3"/>
  <c r="L40" i="3"/>
  <c r="L43" i="3"/>
  <c r="L46" i="3"/>
  <c r="L49" i="3"/>
  <c r="L52" i="3"/>
  <c r="L55" i="3"/>
  <c r="L58" i="3"/>
  <c r="L61" i="3"/>
  <c r="L64" i="3"/>
  <c r="L67" i="3"/>
  <c r="L35" i="3"/>
  <c r="L72" i="3"/>
  <c r="L75" i="3"/>
  <c r="L78" i="3"/>
  <c r="L81" i="3"/>
  <c r="L84" i="3"/>
  <c r="L32" i="3"/>
  <c r="L29" i="3"/>
  <c r="L50" i="3"/>
  <c r="L26" i="3"/>
  <c r="L62" i="3"/>
  <c r="L41" i="3"/>
  <c r="L47" i="3"/>
  <c r="L66" i="3"/>
  <c r="L57" i="3"/>
  <c r="L68" i="3"/>
  <c r="L77" i="3"/>
  <c r="L38" i="3"/>
  <c r="L56" i="3"/>
  <c r="L89" i="3"/>
  <c r="L92" i="3"/>
  <c r="L95" i="3"/>
  <c r="L98" i="3"/>
  <c r="L101" i="3"/>
  <c r="L74" i="3"/>
  <c r="L59" i="3"/>
  <c r="L60" i="3"/>
  <c r="L63" i="3"/>
  <c r="L65" i="3"/>
  <c r="L76" i="3"/>
  <c r="L87" i="3"/>
  <c r="L90" i="3"/>
  <c r="L86" i="3"/>
  <c r="L51" i="3"/>
  <c r="L83" i="3"/>
  <c r="L85" i="3"/>
  <c r="L91" i="3"/>
  <c r="L53" i="3"/>
  <c r="L70" i="3"/>
  <c r="L82" i="3"/>
  <c r="L97" i="3"/>
  <c r="L23" i="3"/>
  <c r="L111" i="3"/>
  <c r="L113" i="3"/>
  <c r="L115" i="3"/>
  <c r="L20" i="3"/>
  <c r="L109" i="3"/>
  <c r="L119" i="3"/>
  <c r="L54" i="3"/>
  <c r="L71" i="3"/>
  <c r="L80" i="3"/>
  <c r="L44" i="3"/>
  <c r="L69" i="3"/>
  <c r="L116" i="3"/>
  <c r="L128" i="3"/>
  <c r="L93" i="3"/>
  <c r="L104" i="3"/>
  <c r="L105" i="3"/>
  <c r="L123" i="3"/>
  <c r="L133" i="3"/>
  <c r="L106" i="3"/>
  <c r="L107" i="3"/>
  <c r="L117" i="3"/>
  <c r="L131" i="3"/>
  <c r="L135" i="3"/>
  <c r="L137" i="3"/>
  <c r="L140" i="3"/>
  <c r="L79" i="3"/>
  <c r="L103" i="3"/>
  <c r="L108" i="3"/>
  <c r="L102" i="3"/>
  <c r="L110" i="3"/>
  <c r="L112" i="3"/>
  <c r="L125" i="3"/>
  <c r="L141" i="3"/>
  <c r="L142" i="3"/>
  <c r="L145" i="3"/>
  <c r="L150" i="3"/>
  <c r="L163" i="3"/>
  <c r="L168" i="3"/>
  <c r="L88" i="3"/>
  <c r="L99" i="3"/>
  <c r="L158" i="3"/>
  <c r="L73" i="3"/>
  <c r="L100" i="3"/>
  <c r="L151" i="3"/>
  <c r="L156" i="3"/>
  <c r="L121" i="3"/>
  <c r="L165" i="3"/>
  <c r="L166" i="3"/>
  <c r="L181" i="3"/>
  <c r="L186" i="3"/>
  <c r="L190" i="3"/>
  <c r="L152" i="3"/>
  <c r="L153" i="3"/>
  <c r="L154" i="3"/>
  <c r="L170" i="3"/>
  <c r="L176" i="3"/>
  <c r="L192" i="3"/>
  <c r="L194" i="3"/>
  <c r="L126" i="3"/>
  <c r="L184" i="3"/>
  <c r="L196" i="3"/>
  <c r="L199" i="3"/>
  <c r="L202" i="3"/>
  <c r="L205" i="3"/>
  <c r="L208" i="3"/>
  <c r="L211" i="3"/>
  <c r="L214" i="3"/>
  <c r="L217" i="3"/>
  <c r="L220" i="3"/>
  <c r="L223" i="3"/>
  <c r="L226" i="3"/>
  <c r="L229" i="3"/>
  <c r="L134" i="3"/>
  <c r="L139" i="3"/>
  <c r="L155" i="3"/>
  <c r="L157" i="3"/>
  <c r="L167" i="3"/>
  <c r="L179" i="3"/>
  <c r="L118" i="3"/>
  <c r="L159" i="3"/>
  <c r="L171" i="3"/>
  <c r="L174" i="3"/>
  <c r="L114" i="3"/>
  <c r="L143" i="3"/>
  <c r="L175" i="3"/>
  <c r="L206" i="3"/>
  <c r="L207" i="3"/>
  <c r="L215" i="3"/>
  <c r="L216" i="3"/>
  <c r="L224" i="3"/>
  <c r="L225" i="3"/>
  <c r="L124" i="3"/>
  <c r="L127" i="3"/>
  <c r="L130" i="3"/>
  <c r="L148" i="3"/>
  <c r="L180" i="3"/>
  <c r="L185" i="3"/>
  <c r="L193" i="3"/>
  <c r="L94" i="3"/>
  <c r="L233" i="3"/>
  <c r="L209" i="3"/>
  <c r="L210" i="3"/>
  <c r="L120" i="3"/>
  <c r="L169" i="3"/>
  <c r="L138" i="3"/>
  <c r="L162" i="3"/>
  <c r="L173" i="3"/>
  <c r="L178" i="3"/>
  <c r="L189" i="3"/>
  <c r="L164" i="3"/>
  <c r="L246" i="3"/>
  <c r="L251" i="3"/>
  <c r="L254" i="3"/>
  <c r="L257" i="3"/>
  <c r="L260" i="3"/>
  <c r="L263" i="3"/>
  <c r="L266" i="3"/>
  <c r="L269" i="3"/>
  <c r="L272" i="3"/>
  <c r="L275" i="3"/>
  <c r="L278" i="3"/>
  <c r="L281" i="3"/>
  <c r="L284" i="3"/>
  <c r="L287" i="3"/>
  <c r="L290" i="3"/>
  <c r="L293" i="3"/>
  <c r="L296" i="3"/>
  <c r="L299" i="3"/>
  <c r="L122" i="3"/>
  <c r="L239" i="3"/>
  <c r="L248" i="3"/>
  <c r="L96" i="3"/>
  <c r="L183" i="3"/>
  <c r="L201" i="3"/>
  <c r="L222" i="3"/>
  <c r="L149" i="3"/>
  <c r="L188" i="3"/>
  <c r="L221" i="3"/>
  <c r="L250" i="3"/>
  <c r="L253" i="3"/>
  <c r="L256" i="3"/>
  <c r="L259" i="3"/>
  <c r="L262" i="3"/>
  <c r="L265" i="3"/>
  <c r="L268" i="3"/>
  <c r="L271" i="3"/>
  <c r="L274" i="3"/>
  <c r="L277" i="3"/>
  <c r="L280" i="3"/>
  <c r="L283" i="3"/>
  <c r="L286" i="3"/>
  <c r="L289" i="3"/>
  <c r="L292" i="3"/>
  <c r="L295" i="3"/>
  <c r="L298" i="3"/>
  <c r="L129" i="3"/>
  <c r="L146" i="3"/>
  <c r="L197" i="3"/>
  <c r="L240" i="3"/>
  <c r="L177" i="3"/>
  <c r="L200" i="3"/>
  <c r="L213" i="3"/>
  <c r="L245" i="3"/>
  <c r="L273" i="3"/>
  <c r="L302" i="3"/>
  <c r="L132" i="3"/>
  <c r="L204" i="3"/>
  <c r="L227" i="3"/>
  <c r="L231" i="3"/>
  <c r="L270" i="3"/>
  <c r="L306" i="3"/>
  <c r="L311" i="3"/>
  <c r="L319" i="3"/>
  <c r="L324" i="3"/>
  <c r="L147" i="3"/>
  <c r="L182" i="3"/>
  <c r="L267" i="3"/>
  <c r="L303" i="3"/>
  <c r="L236" i="3"/>
  <c r="L198" i="3"/>
  <c r="L238" i="3"/>
  <c r="L243" i="3"/>
  <c r="L261" i="3"/>
  <c r="L297" i="3"/>
  <c r="L304" i="3"/>
  <c r="L160" i="3"/>
  <c r="L187" i="3"/>
  <c r="L191" i="3"/>
  <c r="L218" i="3"/>
  <c r="L258" i="3"/>
  <c r="L294" i="3"/>
  <c r="L307" i="3"/>
  <c r="L312" i="3"/>
  <c r="L317" i="3"/>
  <c r="L255" i="3"/>
  <c r="L323" i="3"/>
  <c r="L339" i="3"/>
  <c r="L340" i="3"/>
  <c r="L349" i="3"/>
  <c r="L350" i="3"/>
  <c r="L136" i="3"/>
  <c r="L195" i="3"/>
  <c r="L244" i="3"/>
  <c r="L276" i="3"/>
  <c r="L285" i="3"/>
  <c r="L322" i="3"/>
  <c r="L242" i="3"/>
  <c r="L264" i="3"/>
  <c r="L341" i="3"/>
  <c r="L351" i="3"/>
  <c r="L230" i="3"/>
  <c r="L161" i="3"/>
  <c r="L203" i="3"/>
  <c r="L219" i="3"/>
  <c r="L237" i="3"/>
  <c r="L252" i="3"/>
  <c r="L310" i="3"/>
  <c r="L316" i="3"/>
  <c r="L334" i="3"/>
  <c r="L343" i="3"/>
  <c r="L344" i="3"/>
  <c r="L241" i="3"/>
  <c r="L313" i="3"/>
  <c r="L338" i="3"/>
  <c r="L348" i="3"/>
  <c r="L308" i="3"/>
  <c r="L247" i="3"/>
  <c r="L305" i="3"/>
  <c r="L330" i="3"/>
  <c r="L335" i="3"/>
  <c r="L337" i="3"/>
  <c r="L352" i="3"/>
  <c r="L228" i="3"/>
  <c r="L328" i="3"/>
  <c r="L314" i="3"/>
  <c r="L336" i="3"/>
  <c r="L172" i="3"/>
  <c r="L282" i="3"/>
  <c r="L320" i="3"/>
  <c r="L333" i="3"/>
  <c r="L232" i="3"/>
  <c r="L301" i="3"/>
  <c r="L144" i="3"/>
  <c r="L291" i="3"/>
  <c r="L331" i="3"/>
  <c r="L346" i="3"/>
  <c r="L309" i="3"/>
  <c r="L249" i="3"/>
  <c r="L212" i="3"/>
  <c r="L300" i="3"/>
  <c r="L318" i="3"/>
  <c r="L315" i="3"/>
  <c r="L326" i="3"/>
  <c r="L329" i="3"/>
  <c r="L345" i="3"/>
  <c r="L332" i="3"/>
  <c r="L327" i="3"/>
  <c r="L347" i="3"/>
  <c r="L235" i="3"/>
  <c r="L325" i="3"/>
  <c r="L321" i="3"/>
  <c r="L279" i="3"/>
  <c r="L234" i="3"/>
  <c r="L288" i="3"/>
  <c r="L15" i="3"/>
  <c r="L342" i="3"/>
  <c r="L7" i="3"/>
  <c r="L11" i="3"/>
  <c r="L16" i="3"/>
  <c r="L12" i="3"/>
  <c r="M1" i="3"/>
  <c r="M9" i="3" s="1"/>
  <c r="I11" i="4" l="1"/>
  <c r="I35" i="4" s="1"/>
  <c r="J2" i="4"/>
  <c r="T4" i="5" s="1"/>
  <c r="T31" i="5" s="1"/>
  <c r="M11" i="3"/>
  <c r="M301" i="3"/>
  <c r="M21" i="3"/>
  <c r="M24" i="3"/>
  <c r="M27" i="3"/>
  <c r="M30" i="3"/>
  <c r="M33" i="3"/>
  <c r="M36" i="3"/>
  <c r="M39" i="3"/>
  <c r="M42" i="3"/>
  <c r="M45" i="3"/>
  <c r="M48" i="3"/>
  <c r="M51" i="3"/>
  <c r="M54" i="3"/>
  <c r="M57" i="3"/>
  <c r="M60" i="3"/>
  <c r="M63" i="3"/>
  <c r="M66" i="3"/>
  <c r="M69" i="3"/>
  <c r="M38" i="3"/>
  <c r="M40" i="3"/>
  <c r="M53" i="3"/>
  <c r="M61" i="3"/>
  <c r="M35" i="3"/>
  <c r="M37" i="3"/>
  <c r="M32" i="3"/>
  <c r="M34" i="3"/>
  <c r="M49" i="3"/>
  <c r="M29" i="3"/>
  <c r="M31" i="3"/>
  <c r="M50" i="3"/>
  <c r="M58" i="3"/>
  <c r="M67" i="3"/>
  <c r="M44" i="3"/>
  <c r="M46" i="3"/>
  <c r="M22" i="3"/>
  <c r="M43" i="3"/>
  <c r="M26" i="3"/>
  <c r="M73" i="3"/>
  <c r="M85" i="3"/>
  <c r="M56" i="3"/>
  <c r="M89" i="3"/>
  <c r="M92" i="3"/>
  <c r="M95" i="3"/>
  <c r="M98" i="3"/>
  <c r="M20" i="3"/>
  <c r="M41" i="3"/>
  <c r="M64" i="3"/>
  <c r="M72" i="3"/>
  <c r="M80" i="3"/>
  <c r="M84" i="3"/>
  <c r="M28" i="3"/>
  <c r="M90" i="3"/>
  <c r="M96" i="3"/>
  <c r="M101" i="3"/>
  <c r="M19" i="3"/>
  <c r="M25" i="3"/>
  <c r="M71" i="3"/>
  <c r="M77" i="3"/>
  <c r="M94" i="3"/>
  <c r="M99" i="3"/>
  <c r="M103" i="3"/>
  <c r="M106" i="3"/>
  <c r="M109" i="3"/>
  <c r="M55" i="3"/>
  <c r="M83" i="3"/>
  <c r="M87" i="3"/>
  <c r="M91" i="3"/>
  <c r="M70" i="3"/>
  <c r="M82" i="3"/>
  <c r="M86" i="3"/>
  <c r="M102" i="3"/>
  <c r="M120" i="3"/>
  <c r="M123" i="3"/>
  <c r="M126" i="3"/>
  <c r="M129" i="3"/>
  <c r="M132" i="3"/>
  <c r="M135" i="3"/>
  <c r="M62" i="3"/>
  <c r="M78" i="3"/>
  <c r="M47" i="3"/>
  <c r="M119" i="3"/>
  <c r="M122" i="3"/>
  <c r="M125" i="3"/>
  <c r="M128" i="3"/>
  <c r="M131" i="3"/>
  <c r="M59" i="3"/>
  <c r="M81" i="3"/>
  <c r="M74" i="3"/>
  <c r="M116" i="3"/>
  <c r="M93" i="3"/>
  <c r="M97" i="3"/>
  <c r="M104" i="3"/>
  <c r="M105" i="3"/>
  <c r="M133" i="3"/>
  <c r="M107" i="3"/>
  <c r="M23" i="3"/>
  <c r="M79" i="3"/>
  <c r="M108" i="3"/>
  <c r="M118" i="3"/>
  <c r="M121" i="3"/>
  <c r="M76" i="3"/>
  <c r="M124" i="3"/>
  <c r="M155" i="3"/>
  <c r="M68" i="3"/>
  <c r="M110" i="3"/>
  <c r="M113" i="3"/>
  <c r="M141" i="3"/>
  <c r="M142" i="3"/>
  <c r="M145" i="3"/>
  <c r="M150" i="3"/>
  <c r="M163" i="3"/>
  <c r="M88" i="3"/>
  <c r="M112" i="3"/>
  <c r="M143" i="3"/>
  <c r="M161" i="3"/>
  <c r="M147" i="3"/>
  <c r="M149" i="3"/>
  <c r="M151" i="3"/>
  <c r="M173" i="3"/>
  <c r="M188" i="3"/>
  <c r="M117" i="3"/>
  <c r="M165" i="3"/>
  <c r="M166" i="3"/>
  <c r="M181" i="3"/>
  <c r="M186" i="3"/>
  <c r="M190" i="3"/>
  <c r="M115" i="3"/>
  <c r="M140" i="3"/>
  <c r="M152" i="3"/>
  <c r="M153" i="3"/>
  <c r="M154" i="3"/>
  <c r="M170" i="3"/>
  <c r="M176" i="3"/>
  <c r="M192" i="3"/>
  <c r="M194" i="3"/>
  <c r="M52" i="3"/>
  <c r="M156" i="3"/>
  <c r="M184" i="3"/>
  <c r="M196" i="3"/>
  <c r="M199" i="3"/>
  <c r="M202" i="3"/>
  <c r="M134" i="3"/>
  <c r="M139" i="3"/>
  <c r="M157" i="3"/>
  <c r="M158" i="3"/>
  <c r="M167" i="3"/>
  <c r="M179" i="3"/>
  <c r="M137" i="3"/>
  <c r="M164" i="3"/>
  <c r="M195" i="3"/>
  <c r="M236" i="3"/>
  <c r="M239" i="3"/>
  <c r="M242" i="3"/>
  <c r="M245" i="3"/>
  <c r="M248" i="3"/>
  <c r="M75" i="3"/>
  <c r="M114" i="3"/>
  <c r="M175" i="3"/>
  <c r="M206" i="3"/>
  <c r="M207" i="3"/>
  <c r="M100" i="3"/>
  <c r="M127" i="3"/>
  <c r="M130" i="3"/>
  <c r="M148" i="3"/>
  <c r="M174" i="3"/>
  <c r="M180" i="3"/>
  <c r="M185" i="3"/>
  <c r="M193" i="3"/>
  <c r="M208" i="3"/>
  <c r="M217" i="3"/>
  <c r="M226" i="3"/>
  <c r="M237" i="3"/>
  <c r="M160" i="3"/>
  <c r="M191" i="3"/>
  <c r="M209" i="3"/>
  <c r="M210" i="3"/>
  <c r="M218" i="3"/>
  <c r="M219" i="3"/>
  <c r="M169" i="3"/>
  <c r="M211" i="3"/>
  <c r="M225" i="3"/>
  <c r="M244" i="3"/>
  <c r="M302" i="3"/>
  <c r="M305" i="3"/>
  <c r="M308" i="3"/>
  <c r="M311" i="3"/>
  <c r="M314" i="3"/>
  <c r="M317" i="3"/>
  <c r="M320" i="3"/>
  <c r="M323" i="3"/>
  <c r="M246" i="3"/>
  <c r="M251" i="3"/>
  <c r="M254" i="3"/>
  <c r="M257" i="3"/>
  <c r="M260" i="3"/>
  <c r="M263" i="3"/>
  <c r="M266" i="3"/>
  <c r="M269" i="3"/>
  <c r="M272" i="3"/>
  <c r="M275" i="3"/>
  <c r="M278" i="3"/>
  <c r="M281" i="3"/>
  <c r="M284" i="3"/>
  <c r="M287" i="3"/>
  <c r="M290" i="3"/>
  <c r="M293" i="3"/>
  <c r="M296" i="3"/>
  <c r="M299" i="3"/>
  <c r="M138" i="3"/>
  <c r="M162" i="3"/>
  <c r="M178" i="3"/>
  <c r="M216" i="3"/>
  <c r="M223" i="3"/>
  <c r="M224" i="3"/>
  <c r="M203" i="3"/>
  <c r="M212" i="3"/>
  <c r="M171" i="3"/>
  <c r="M205" i="3"/>
  <c r="M215" i="3"/>
  <c r="M220" i="3"/>
  <c r="M221" i="3"/>
  <c r="M250" i="3"/>
  <c r="M253" i="3"/>
  <c r="M256" i="3"/>
  <c r="M259" i="3"/>
  <c r="M262" i="3"/>
  <c r="M265" i="3"/>
  <c r="M268" i="3"/>
  <c r="M271" i="3"/>
  <c r="M274" i="3"/>
  <c r="M277" i="3"/>
  <c r="M280" i="3"/>
  <c r="M283" i="3"/>
  <c r="M286" i="3"/>
  <c r="M289" i="3"/>
  <c r="M292" i="3"/>
  <c r="M295" i="3"/>
  <c r="M298" i="3"/>
  <c r="M111" i="3"/>
  <c r="M146" i="3"/>
  <c r="M168" i="3"/>
  <c r="M276" i="3"/>
  <c r="M316" i="3"/>
  <c r="M321" i="3"/>
  <c r="M327" i="3"/>
  <c r="M330" i="3"/>
  <c r="M333" i="3"/>
  <c r="M336" i="3"/>
  <c r="M339" i="3"/>
  <c r="M343" i="3"/>
  <c r="M346" i="3"/>
  <c r="M349" i="3"/>
  <c r="M352" i="3"/>
  <c r="M177" i="3"/>
  <c r="M197" i="3"/>
  <c r="M200" i="3"/>
  <c r="M213" i="3"/>
  <c r="M229" i="3"/>
  <c r="M273" i="3"/>
  <c r="M201" i="3"/>
  <c r="M204" i="3"/>
  <c r="M227" i="3"/>
  <c r="M231" i="3"/>
  <c r="M270" i="3"/>
  <c r="M306" i="3"/>
  <c r="M319" i="3"/>
  <c r="M324" i="3"/>
  <c r="M65" i="3"/>
  <c r="M159" i="3"/>
  <c r="M182" i="3"/>
  <c r="M214" i="3"/>
  <c r="M222" i="3"/>
  <c r="M233" i="3"/>
  <c r="M264" i="3"/>
  <c r="M309" i="3"/>
  <c r="M322" i="3"/>
  <c r="M326" i="3"/>
  <c r="M329" i="3"/>
  <c r="M332" i="3"/>
  <c r="M335" i="3"/>
  <c r="M338" i="3"/>
  <c r="M341" i="3"/>
  <c r="M345" i="3"/>
  <c r="M348" i="3"/>
  <c r="M351" i="3"/>
  <c r="M198" i="3"/>
  <c r="M238" i="3"/>
  <c r="M243" i="3"/>
  <c r="M261" i="3"/>
  <c r="M297" i="3"/>
  <c r="M304" i="3"/>
  <c r="M312" i="3"/>
  <c r="M318" i="3"/>
  <c r="M187" i="3"/>
  <c r="M255" i="3"/>
  <c r="M340" i="3"/>
  <c r="M350" i="3"/>
  <c r="M136" i="3"/>
  <c r="M285" i="3"/>
  <c r="M294" i="3"/>
  <c r="M230" i="3"/>
  <c r="M144" i="3"/>
  <c r="M232" i="3"/>
  <c r="M279" i="3"/>
  <c r="M288" i="3"/>
  <c r="M241" i="3"/>
  <c r="M267" i="3"/>
  <c r="M303" i="3"/>
  <c r="M307" i="3"/>
  <c r="M313" i="3"/>
  <c r="M235" i="3"/>
  <c r="M325" i="3"/>
  <c r="M344" i="3"/>
  <c r="M189" i="3"/>
  <c r="M247" i="3"/>
  <c r="M252" i="3"/>
  <c r="M337" i="3"/>
  <c r="M249" i="3"/>
  <c r="M228" i="3"/>
  <c r="M328" i="3"/>
  <c r="M240" i="3"/>
  <c r="M310" i="3"/>
  <c r="M172" i="3"/>
  <c r="M282" i="3"/>
  <c r="M315" i="3"/>
  <c r="M258" i="3"/>
  <c r="M291" i="3"/>
  <c r="M331" i="3"/>
  <c r="M183" i="3"/>
  <c r="M234" i="3"/>
  <c r="M347" i="3"/>
  <c r="M300" i="3"/>
  <c r="M334" i="3"/>
  <c r="M15" i="3"/>
  <c r="M342" i="3"/>
  <c r="M7" i="3"/>
  <c r="M16" i="3"/>
  <c r="M10" i="3"/>
  <c r="M14" i="3"/>
  <c r="M12" i="3"/>
  <c r="M13" i="3"/>
  <c r="M6" i="3"/>
  <c r="M18" i="3"/>
  <c r="M17" i="3"/>
  <c r="M5" i="3"/>
  <c r="M8" i="3"/>
  <c r="M4" i="3"/>
  <c r="N1" i="3"/>
  <c r="N9" i="3" s="1"/>
  <c r="K2" i="4"/>
  <c r="U4" i="5" s="1"/>
  <c r="U31" i="5" s="1"/>
  <c r="J11" i="4"/>
  <c r="J35" i="4" s="1"/>
  <c r="N19" i="3" l="1"/>
  <c r="N22" i="3"/>
  <c r="N25" i="3"/>
  <c r="N31" i="3"/>
  <c r="N34" i="3"/>
  <c r="N37" i="3"/>
  <c r="N40" i="3"/>
  <c r="N43" i="3"/>
  <c r="N46" i="3"/>
  <c r="N49" i="3"/>
  <c r="N52" i="3"/>
  <c r="N55" i="3"/>
  <c r="N58" i="3"/>
  <c r="N61" i="3"/>
  <c r="N41" i="3"/>
  <c r="N47" i="3"/>
  <c r="N48" i="3"/>
  <c r="N57" i="3"/>
  <c r="N33" i="3"/>
  <c r="N38" i="3"/>
  <c r="N53" i="3"/>
  <c r="N30" i="3"/>
  <c r="N35" i="3"/>
  <c r="N27" i="3"/>
  <c r="N32" i="3"/>
  <c r="N54" i="3"/>
  <c r="N42" i="3"/>
  <c r="N56" i="3"/>
  <c r="N70" i="3"/>
  <c r="N73" i="3"/>
  <c r="N76" i="3"/>
  <c r="N79" i="3"/>
  <c r="N82" i="3"/>
  <c r="N85" i="3"/>
  <c r="N24" i="3"/>
  <c r="N51" i="3"/>
  <c r="N59" i="3"/>
  <c r="N65" i="3"/>
  <c r="N66" i="3"/>
  <c r="N67" i="3"/>
  <c r="N45" i="3"/>
  <c r="N50" i="3"/>
  <c r="N68" i="3"/>
  <c r="N69" i="3"/>
  <c r="N77" i="3"/>
  <c r="N81" i="3"/>
  <c r="N26" i="3"/>
  <c r="N62" i="3"/>
  <c r="N78" i="3"/>
  <c r="N64" i="3"/>
  <c r="N86" i="3"/>
  <c r="N71" i="3"/>
  <c r="N84" i="3"/>
  <c r="N94" i="3"/>
  <c r="N99" i="3"/>
  <c r="N103" i="3"/>
  <c r="N83" i="3"/>
  <c r="N39" i="3"/>
  <c r="N72" i="3"/>
  <c r="N74" i="3"/>
  <c r="N108" i="3"/>
  <c r="N20" i="3"/>
  <c r="N117" i="3"/>
  <c r="N21" i="3"/>
  <c r="N109" i="3"/>
  <c r="N63" i="3"/>
  <c r="N115" i="3"/>
  <c r="N120" i="3"/>
  <c r="N138" i="3"/>
  <c r="N141" i="3"/>
  <c r="N144" i="3"/>
  <c r="N147" i="3"/>
  <c r="N150" i="3"/>
  <c r="N153" i="3"/>
  <c r="N156" i="3"/>
  <c r="N159" i="3"/>
  <c r="N162" i="3"/>
  <c r="N165" i="3"/>
  <c r="N168" i="3"/>
  <c r="N171" i="3"/>
  <c r="N174" i="3"/>
  <c r="N177" i="3"/>
  <c r="N180" i="3"/>
  <c r="N183" i="3"/>
  <c r="N186" i="3"/>
  <c r="N189" i="3"/>
  <c r="N192" i="3"/>
  <c r="N195" i="3"/>
  <c r="N44" i="3"/>
  <c r="N60" i="3"/>
  <c r="N90" i="3"/>
  <c r="N98" i="3"/>
  <c r="N128" i="3"/>
  <c r="N29" i="3"/>
  <c r="N116" i="3"/>
  <c r="N123" i="3"/>
  <c r="N93" i="3"/>
  <c r="N97" i="3"/>
  <c r="N104" i="3"/>
  <c r="N105" i="3"/>
  <c r="N106" i="3"/>
  <c r="N89" i="3"/>
  <c r="N92" i="3"/>
  <c r="N107" i="3"/>
  <c r="N126" i="3"/>
  <c r="N137" i="3"/>
  <c r="N140" i="3"/>
  <c r="N143" i="3"/>
  <c r="N146" i="3"/>
  <c r="N149" i="3"/>
  <c r="N152" i="3"/>
  <c r="N155" i="3"/>
  <c r="N158" i="3"/>
  <c r="N161" i="3"/>
  <c r="N164" i="3"/>
  <c r="N167" i="3"/>
  <c r="N170" i="3"/>
  <c r="N173" i="3"/>
  <c r="N176" i="3"/>
  <c r="N179" i="3"/>
  <c r="N182" i="3"/>
  <c r="N185" i="3"/>
  <c r="N101" i="3"/>
  <c r="N160" i="3"/>
  <c r="N23" i="3"/>
  <c r="N124" i="3"/>
  <c r="N125" i="3"/>
  <c r="N95" i="3"/>
  <c r="N110" i="3"/>
  <c r="N113" i="3"/>
  <c r="N88" i="3"/>
  <c r="N121" i="3"/>
  <c r="N122" i="3"/>
  <c r="N112" i="3"/>
  <c r="N148" i="3"/>
  <c r="N129" i="3"/>
  <c r="N136" i="3"/>
  <c r="N178" i="3"/>
  <c r="N197" i="3"/>
  <c r="N200" i="3"/>
  <c r="N203" i="3"/>
  <c r="N206" i="3"/>
  <c r="N209" i="3"/>
  <c r="N212" i="3"/>
  <c r="N215" i="3"/>
  <c r="N218" i="3"/>
  <c r="N221" i="3"/>
  <c r="N224" i="3"/>
  <c r="N227" i="3"/>
  <c r="N230" i="3"/>
  <c r="N233" i="3"/>
  <c r="N236" i="3"/>
  <c r="N135" i="3"/>
  <c r="N151" i="3"/>
  <c r="N188" i="3"/>
  <c r="N131" i="3"/>
  <c r="N166" i="3"/>
  <c r="N181" i="3"/>
  <c r="N190" i="3"/>
  <c r="N154" i="3"/>
  <c r="N194" i="3"/>
  <c r="N184" i="3"/>
  <c r="N196" i="3"/>
  <c r="N199" i="3"/>
  <c r="N202" i="3"/>
  <c r="N205" i="3"/>
  <c r="N208" i="3"/>
  <c r="N211" i="3"/>
  <c r="N214" i="3"/>
  <c r="N217" i="3"/>
  <c r="N220" i="3"/>
  <c r="N223" i="3"/>
  <c r="N226" i="3"/>
  <c r="N229" i="3"/>
  <c r="N232" i="3"/>
  <c r="N235" i="3"/>
  <c r="N238" i="3"/>
  <c r="N139" i="3"/>
  <c r="N75" i="3"/>
  <c r="N114" i="3"/>
  <c r="N175" i="3"/>
  <c r="N207" i="3"/>
  <c r="N216" i="3"/>
  <c r="N225" i="3"/>
  <c r="N102" i="3"/>
  <c r="N111" i="3"/>
  <c r="N145" i="3"/>
  <c r="N87" i="3"/>
  <c r="N191" i="3"/>
  <c r="N157" i="3"/>
  <c r="N210" i="3"/>
  <c r="N132" i="3"/>
  <c r="N127" i="3"/>
  <c r="N133" i="3"/>
  <c r="N244" i="3"/>
  <c r="N302" i="3"/>
  <c r="N305" i="3"/>
  <c r="N308" i="3"/>
  <c r="N311" i="3"/>
  <c r="N314" i="3"/>
  <c r="N317" i="3"/>
  <c r="N320" i="3"/>
  <c r="N323" i="3"/>
  <c r="N80" i="3"/>
  <c r="N142" i="3"/>
  <c r="N239" i="3"/>
  <c r="N246" i="3"/>
  <c r="N248" i="3"/>
  <c r="N251" i="3"/>
  <c r="N254" i="3"/>
  <c r="N257" i="3"/>
  <c r="N260" i="3"/>
  <c r="N263" i="3"/>
  <c r="N266" i="3"/>
  <c r="N269" i="3"/>
  <c r="N272" i="3"/>
  <c r="N275" i="3"/>
  <c r="N278" i="3"/>
  <c r="N281" i="3"/>
  <c r="N284" i="3"/>
  <c r="N287" i="3"/>
  <c r="N290" i="3"/>
  <c r="N293" i="3"/>
  <c r="N296" i="3"/>
  <c r="N299" i="3"/>
  <c r="N201" i="3"/>
  <c r="N222" i="3"/>
  <c r="N242" i="3"/>
  <c r="N118" i="3"/>
  <c r="N91" i="3"/>
  <c r="N163" i="3"/>
  <c r="N172" i="3"/>
  <c r="N193" i="3"/>
  <c r="N234" i="3"/>
  <c r="N240" i="3"/>
  <c r="N274" i="3"/>
  <c r="N279" i="3"/>
  <c r="N245" i="3"/>
  <c r="N271" i="3"/>
  <c r="N276" i="3"/>
  <c r="N316" i="3"/>
  <c r="N321" i="3"/>
  <c r="N327" i="3"/>
  <c r="N330" i="3"/>
  <c r="N333" i="3"/>
  <c r="N134" i="3"/>
  <c r="N213" i="3"/>
  <c r="N268" i="3"/>
  <c r="N273" i="3"/>
  <c r="N96" i="3"/>
  <c r="N169" i="3"/>
  <c r="N204" i="3"/>
  <c r="N231" i="3"/>
  <c r="N262" i="3"/>
  <c r="N267" i="3"/>
  <c r="N298" i="3"/>
  <c r="N303" i="3"/>
  <c r="N100" i="3"/>
  <c r="N259" i="3"/>
  <c r="N264" i="3"/>
  <c r="N295" i="3"/>
  <c r="N309" i="3"/>
  <c r="N322" i="3"/>
  <c r="N326" i="3"/>
  <c r="N329" i="3"/>
  <c r="N332" i="3"/>
  <c r="N335" i="3"/>
  <c r="N338" i="3"/>
  <c r="N341" i="3"/>
  <c r="N345" i="3"/>
  <c r="N348" i="3"/>
  <c r="N241" i="3"/>
  <c r="N283" i="3"/>
  <c r="N292" i="3"/>
  <c r="N307" i="3"/>
  <c r="N313" i="3"/>
  <c r="N312" i="3"/>
  <c r="N318" i="3"/>
  <c r="N339" i="3"/>
  <c r="N349" i="3"/>
  <c r="N119" i="3"/>
  <c r="N187" i="3"/>
  <c r="N255" i="3"/>
  <c r="N340" i="3"/>
  <c r="N350" i="3"/>
  <c r="N250" i="3"/>
  <c r="N285" i="3"/>
  <c r="N294" i="3"/>
  <c r="N306" i="3"/>
  <c r="N351" i="3"/>
  <c r="N280" i="3"/>
  <c r="N289" i="3"/>
  <c r="N130" i="3"/>
  <c r="N249" i="3"/>
  <c r="N258" i="3"/>
  <c r="N300" i="3"/>
  <c r="N324" i="3"/>
  <c r="N337" i="3"/>
  <c r="N347" i="3"/>
  <c r="N253" i="3"/>
  <c r="N288" i="3"/>
  <c r="N297" i="3"/>
  <c r="N319" i="3"/>
  <c r="N310" i="3"/>
  <c r="N219" i="3"/>
  <c r="N256" i="3"/>
  <c r="N325" i="3"/>
  <c r="N344" i="3"/>
  <c r="N291" i="3"/>
  <c r="N237" i="3"/>
  <c r="N243" i="3"/>
  <c r="N247" i="3"/>
  <c r="N252" i="3"/>
  <c r="N277" i="3"/>
  <c r="N315" i="3"/>
  <c r="N352" i="3"/>
  <c r="N228" i="3"/>
  <c r="N261" i="3"/>
  <c r="N286" i="3"/>
  <c r="N328" i="3"/>
  <c r="N331" i="3"/>
  <c r="N265" i="3"/>
  <c r="N282" i="3"/>
  <c r="N346" i="3"/>
  <c r="N301" i="3"/>
  <c r="N343" i="3"/>
  <c r="N270" i="3"/>
  <c r="N198" i="3"/>
  <c r="N334" i="3"/>
  <c r="N336" i="3"/>
  <c r="N304" i="3"/>
  <c r="N15" i="3"/>
  <c r="N7" i="3"/>
  <c r="N342" i="3"/>
  <c r="N5" i="3"/>
  <c r="N14" i="3"/>
  <c r="N13" i="3"/>
  <c r="N11" i="3"/>
  <c r="N16" i="3"/>
  <c r="N4" i="3"/>
  <c r="N12" i="3"/>
  <c r="N17" i="3"/>
  <c r="N10" i="3"/>
  <c r="N18" i="3"/>
  <c r="N6" i="3"/>
  <c r="N8" i="3"/>
  <c r="O1" i="3"/>
  <c r="O9" i="3" s="1"/>
  <c r="L2" i="4"/>
  <c r="V4" i="5" s="1"/>
  <c r="V31" i="5" s="1"/>
  <c r="K11" i="4"/>
  <c r="K35" i="4" s="1"/>
  <c r="O19" i="3" l="1"/>
  <c r="O22" i="3"/>
  <c r="O25" i="3"/>
  <c r="O31" i="3"/>
  <c r="O34" i="3"/>
  <c r="O37" i="3"/>
  <c r="O40" i="3"/>
  <c r="O43" i="3"/>
  <c r="O39" i="3"/>
  <c r="O44" i="3"/>
  <c r="O66" i="3"/>
  <c r="O41" i="3"/>
  <c r="O47" i="3"/>
  <c r="O48" i="3"/>
  <c r="O33" i="3"/>
  <c r="O38" i="3"/>
  <c r="O30" i="3"/>
  <c r="O35" i="3"/>
  <c r="O49" i="3"/>
  <c r="O64" i="3"/>
  <c r="O69" i="3"/>
  <c r="O72" i="3"/>
  <c r="O75" i="3"/>
  <c r="O78" i="3"/>
  <c r="O81" i="3"/>
  <c r="O84" i="3"/>
  <c r="O45" i="3"/>
  <c r="O52" i="3"/>
  <c r="O60" i="3"/>
  <c r="O63" i="3"/>
  <c r="O68" i="3"/>
  <c r="O20" i="3"/>
  <c r="O29" i="3"/>
  <c r="O58" i="3"/>
  <c r="O76" i="3"/>
  <c r="O80" i="3"/>
  <c r="O24" i="3"/>
  <c r="O50" i="3"/>
  <c r="O73" i="3"/>
  <c r="O77" i="3"/>
  <c r="O85" i="3"/>
  <c r="O61" i="3"/>
  <c r="O79" i="3"/>
  <c r="O93" i="3"/>
  <c r="O104" i="3"/>
  <c r="O107" i="3"/>
  <c r="O110" i="3"/>
  <c r="O113" i="3"/>
  <c r="O116" i="3"/>
  <c r="O51" i="3"/>
  <c r="O67" i="3"/>
  <c r="O90" i="3"/>
  <c r="O96" i="3"/>
  <c r="O101" i="3"/>
  <c r="O46" i="3"/>
  <c r="O86" i="3"/>
  <c r="O53" i="3"/>
  <c r="O55" i="3"/>
  <c r="O71" i="3"/>
  <c r="O26" i="3"/>
  <c r="O59" i="3"/>
  <c r="O103" i="3"/>
  <c r="O106" i="3"/>
  <c r="O111" i="3"/>
  <c r="O115" i="3"/>
  <c r="O57" i="3"/>
  <c r="O62" i="3"/>
  <c r="O117" i="3"/>
  <c r="O87" i="3"/>
  <c r="O125" i="3"/>
  <c r="O130" i="3"/>
  <c r="O21" i="3"/>
  <c r="O120" i="3"/>
  <c r="O138" i="3"/>
  <c r="O141" i="3"/>
  <c r="O74" i="3"/>
  <c r="O98" i="3"/>
  <c r="O128" i="3"/>
  <c r="O56" i="3"/>
  <c r="O82" i="3"/>
  <c r="O97" i="3"/>
  <c r="O105" i="3"/>
  <c r="O109" i="3"/>
  <c r="O131" i="3"/>
  <c r="O133" i="3"/>
  <c r="O135" i="3"/>
  <c r="O127" i="3"/>
  <c r="O147" i="3"/>
  <c r="O165" i="3"/>
  <c r="O155" i="3"/>
  <c r="O160" i="3"/>
  <c r="O23" i="3"/>
  <c r="O99" i="3"/>
  <c r="O95" i="3"/>
  <c r="O70" i="3"/>
  <c r="O88" i="3"/>
  <c r="O121" i="3"/>
  <c r="O122" i="3"/>
  <c r="O153" i="3"/>
  <c r="O100" i="3"/>
  <c r="O114" i="3"/>
  <c r="O124" i="3"/>
  <c r="O148" i="3"/>
  <c r="O169" i="3"/>
  <c r="O183" i="3"/>
  <c r="O83" i="3"/>
  <c r="O89" i="3"/>
  <c r="O129" i="3"/>
  <c r="O136" i="3"/>
  <c r="O149" i="3"/>
  <c r="O150" i="3"/>
  <c r="O173" i="3"/>
  <c r="O178" i="3"/>
  <c r="O197" i="3"/>
  <c r="O200" i="3"/>
  <c r="O203" i="3"/>
  <c r="O206" i="3"/>
  <c r="O209" i="3"/>
  <c r="O212" i="3"/>
  <c r="O215" i="3"/>
  <c r="O218" i="3"/>
  <c r="O221" i="3"/>
  <c r="O224" i="3"/>
  <c r="O227" i="3"/>
  <c r="O230" i="3"/>
  <c r="O233" i="3"/>
  <c r="O236" i="3"/>
  <c r="O151" i="3"/>
  <c r="O186" i="3"/>
  <c r="O188" i="3"/>
  <c r="O27" i="3"/>
  <c r="O126" i="3"/>
  <c r="O140" i="3"/>
  <c r="O152" i="3"/>
  <c r="O166" i="3"/>
  <c r="O170" i="3"/>
  <c r="O176" i="3"/>
  <c r="O181" i="3"/>
  <c r="O190" i="3"/>
  <c r="O192" i="3"/>
  <c r="O32" i="3"/>
  <c r="O123" i="3"/>
  <c r="O154" i="3"/>
  <c r="O156" i="3"/>
  <c r="O194" i="3"/>
  <c r="O92" i="3"/>
  <c r="O132" i="3"/>
  <c r="O146" i="3"/>
  <c r="O232" i="3"/>
  <c r="O137" i="3"/>
  <c r="O139" i="3"/>
  <c r="O143" i="3"/>
  <c r="O158" i="3"/>
  <c r="O164" i="3"/>
  <c r="O195" i="3"/>
  <c r="O239" i="3"/>
  <c r="O242" i="3"/>
  <c r="O65" i="3"/>
  <c r="O119" i="3"/>
  <c r="O163" i="3"/>
  <c r="O184" i="3"/>
  <c r="O193" i="3"/>
  <c r="O102" i="3"/>
  <c r="O145" i="3"/>
  <c r="O42" i="3"/>
  <c r="O191" i="3"/>
  <c r="O161" i="3"/>
  <c r="O167" i="3"/>
  <c r="O187" i="3"/>
  <c r="O198" i="3"/>
  <c r="O204" i="3"/>
  <c r="O213" i="3"/>
  <c r="O217" i="3"/>
  <c r="O241" i="3"/>
  <c r="O94" i="3"/>
  <c r="O175" i="3"/>
  <c r="O180" i="3"/>
  <c r="O185" i="3"/>
  <c r="O208" i="3"/>
  <c r="O225" i="3"/>
  <c r="O210" i="3"/>
  <c r="O244" i="3"/>
  <c r="O302" i="3"/>
  <c r="O54" i="3"/>
  <c r="O108" i="3"/>
  <c r="O134" i="3"/>
  <c r="O159" i="3"/>
  <c r="O168" i="3"/>
  <c r="O199" i="3"/>
  <c r="O201" i="3"/>
  <c r="O222" i="3"/>
  <c r="O189" i="3"/>
  <c r="O247" i="3"/>
  <c r="O277" i="3"/>
  <c r="O278" i="3"/>
  <c r="O282" i="3"/>
  <c r="O308" i="3"/>
  <c r="O313" i="3"/>
  <c r="O318" i="3"/>
  <c r="O91" i="3"/>
  <c r="O112" i="3"/>
  <c r="O172" i="3"/>
  <c r="O207" i="3"/>
  <c r="O234" i="3"/>
  <c r="O240" i="3"/>
  <c r="O246" i="3"/>
  <c r="O274" i="3"/>
  <c r="O275" i="3"/>
  <c r="O279" i="3"/>
  <c r="O177" i="3"/>
  <c r="O229" i="3"/>
  <c r="O245" i="3"/>
  <c r="O271" i="3"/>
  <c r="O272" i="3"/>
  <c r="O276" i="3"/>
  <c r="O311" i="3"/>
  <c r="O316" i="3"/>
  <c r="O321" i="3"/>
  <c r="O327" i="3"/>
  <c r="O330" i="3"/>
  <c r="O333" i="3"/>
  <c r="O336" i="3"/>
  <c r="O339" i="3"/>
  <c r="O343" i="3"/>
  <c r="O346" i="3"/>
  <c r="O349" i="3"/>
  <c r="O352" i="3"/>
  <c r="O220" i="3"/>
  <c r="O142" i="3"/>
  <c r="O174" i="3"/>
  <c r="O182" i="3"/>
  <c r="O211" i="3"/>
  <c r="O231" i="3"/>
  <c r="O265" i="3"/>
  <c r="O266" i="3"/>
  <c r="O270" i="3"/>
  <c r="O306" i="3"/>
  <c r="O314" i="3"/>
  <c r="O319" i="3"/>
  <c r="O324" i="3"/>
  <c r="O205" i="3"/>
  <c r="O214" i="3"/>
  <c r="O216" i="3"/>
  <c r="O262" i="3"/>
  <c r="O263" i="3"/>
  <c r="O267" i="3"/>
  <c r="O298" i="3"/>
  <c r="O299" i="3"/>
  <c r="O303" i="3"/>
  <c r="O157" i="3"/>
  <c r="O253" i="3"/>
  <c r="O281" i="3"/>
  <c r="O288" i="3"/>
  <c r="O290" i="3"/>
  <c r="O297" i="3"/>
  <c r="O118" i="3"/>
  <c r="O179" i="3"/>
  <c r="O202" i="3"/>
  <c r="O269" i="3"/>
  <c r="O283" i="3"/>
  <c r="O292" i="3"/>
  <c r="O307" i="3"/>
  <c r="O317" i="3"/>
  <c r="O323" i="3"/>
  <c r="O226" i="3"/>
  <c r="O312" i="3"/>
  <c r="O322" i="3"/>
  <c r="O171" i="3"/>
  <c r="O248" i="3"/>
  <c r="O255" i="3"/>
  <c r="O257" i="3"/>
  <c r="O264" i="3"/>
  <c r="O340" i="3"/>
  <c r="O341" i="3"/>
  <c r="O350" i="3"/>
  <c r="O250" i="3"/>
  <c r="O259" i="3"/>
  <c r="O285" i="3"/>
  <c r="O287" i="3"/>
  <c r="O294" i="3"/>
  <c r="O296" i="3"/>
  <c r="O351" i="3"/>
  <c r="O228" i="3"/>
  <c r="O325" i="3"/>
  <c r="O144" i="3"/>
  <c r="O249" i="3"/>
  <c r="O251" i="3"/>
  <c r="O258" i="3"/>
  <c r="O260" i="3"/>
  <c r="O300" i="3"/>
  <c r="O337" i="3"/>
  <c r="O338" i="3"/>
  <c r="O223" i="3"/>
  <c r="O315" i="3"/>
  <c r="O162" i="3"/>
  <c r="O235" i="3"/>
  <c r="O273" i="3"/>
  <c r="O305" i="3"/>
  <c r="O335" i="3"/>
  <c r="O331" i="3"/>
  <c r="O254" i="3"/>
  <c r="O219" i="3"/>
  <c r="O256" i="3"/>
  <c r="O344" i="3"/>
  <c r="O196" i="3"/>
  <c r="O237" i="3"/>
  <c r="O243" i="3"/>
  <c r="O252" i="3"/>
  <c r="O320" i="3"/>
  <c r="O295" i="3"/>
  <c r="O326" i="3"/>
  <c r="O348" i="3"/>
  <c r="O334" i="3"/>
  <c r="O345" i="3"/>
  <c r="O238" i="3"/>
  <c r="O261" i="3"/>
  <c r="O286" i="3"/>
  <c r="O328" i="3"/>
  <c r="O280" i="3"/>
  <c r="O284" i="3"/>
  <c r="O289" i="3"/>
  <c r="O304" i="3"/>
  <c r="O310" i="3"/>
  <c r="O329" i="3"/>
  <c r="O332" i="3"/>
  <c r="O268" i="3"/>
  <c r="O293" i="3"/>
  <c r="O301" i="3"/>
  <c r="O347" i="3"/>
  <c r="O291" i="3"/>
  <c r="O309" i="3"/>
  <c r="O15" i="3"/>
  <c r="O10" i="3"/>
  <c r="O342" i="3"/>
  <c r="O16" i="3"/>
  <c r="O12" i="3"/>
  <c r="O8" i="3"/>
  <c r="O18" i="3"/>
  <c r="O4" i="3"/>
  <c r="O13" i="3"/>
  <c r="O5" i="3"/>
  <c r="O7" i="3"/>
  <c r="O14" i="3"/>
  <c r="O17" i="3"/>
  <c r="O11" i="3"/>
  <c r="P1" i="3"/>
  <c r="P9" i="3" s="1"/>
  <c r="M2" i="4"/>
  <c r="W4" i="5" s="1"/>
  <c r="W31" i="5" s="1"/>
  <c r="L11" i="4"/>
  <c r="L35" i="4" s="1"/>
  <c r="P19" i="3" l="1"/>
  <c r="P22" i="3"/>
  <c r="P25" i="3"/>
  <c r="P28" i="3"/>
  <c r="P31" i="3"/>
  <c r="P34" i="3"/>
  <c r="P37" i="3"/>
  <c r="P40" i="3"/>
  <c r="P43" i="3"/>
  <c r="P46" i="3"/>
  <c r="P49" i="3"/>
  <c r="P20" i="3"/>
  <c r="P23" i="3"/>
  <c r="P26" i="3"/>
  <c r="P29" i="3"/>
  <c r="P32" i="3"/>
  <c r="P35" i="3"/>
  <c r="P38" i="3"/>
  <c r="P41" i="3"/>
  <c r="P44" i="3"/>
  <c r="P47" i="3"/>
  <c r="P50" i="3"/>
  <c r="P53" i="3"/>
  <c r="P56" i="3"/>
  <c r="P59" i="3"/>
  <c r="P62" i="3"/>
  <c r="P65" i="3"/>
  <c r="P68" i="3"/>
  <c r="P42" i="3"/>
  <c r="P70" i="3"/>
  <c r="P73" i="3"/>
  <c r="P76" i="3"/>
  <c r="P79" i="3"/>
  <c r="P82" i="3"/>
  <c r="P85" i="3"/>
  <c r="P39" i="3"/>
  <c r="P36" i="3"/>
  <c r="P48" i="3"/>
  <c r="P33" i="3"/>
  <c r="P52" i="3"/>
  <c r="P60" i="3"/>
  <c r="P63" i="3"/>
  <c r="P64" i="3"/>
  <c r="P72" i="3"/>
  <c r="P24" i="3"/>
  <c r="P45" i="3"/>
  <c r="P51" i="3"/>
  <c r="P57" i="3"/>
  <c r="P67" i="3"/>
  <c r="P87" i="3"/>
  <c r="P90" i="3"/>
  <c r="P93" i="3"/>
  <c r="P96" i="3"/>
  <c r="P99" i="3"/>
  <c r="P102" i="3"/>
  <c r="P69" i="3"/>
  <c r="P81" i="3"/>
  <c r="P27" i="3"/>
  <c r="P71" i="3"/>
  <c r="P83" i="3"/>
  <c r="P88" i="3"/>
  <c r="P91" i="3"/>
  <c r="P61" i="3"/>
  <c r="P58" i="3"/>
  <c r="P77" i="3"/>
  <c r="P101" i="3"/>
  <c r="P84" i="3"/>
  <c r="P86" i="3"/>
  <c r="P105" i="3"/>
  <c r="P113" i="3"/>
  <c r="P78" i="3"/>
  <c r="P103" i="3"/>
  <c r="P106" i="3"/>
  <c r="P111" i="3"/>
  <c r="P115" i="3"/>
  <c r="P66" i="3"/>
  <c r="P94" i="3"/>
  <c r="P114" i="3"/>
  <c r="P136" i="3"/>
  <c r="P125" i="3"/>
  <c r="P130" i="3"/>
  <c r="P21" i="3"/>
  <c r="P120" i="3"/>
  <c r="P138" i="3"/>
  <c r="P141" i="3"/>
  <c r="P30" i="3"/>
  <c r="P74" i="3"/>
  <c r="P98" i="3"/>
  <c r="P104" i="3"/>
  <c r="P117" i="3"/>
  <c r="P123" i="3"/>
  <c r="P108" i="3"/>
  <c r="P126" i="3"/>
  <c r="P139" i="3"/>
  <c r="P140" i="3"/>
  <c r="P152" i="3"/>
  <c r="P157" i="3"/>
  <c r="P170" i="3"/>
  <c r="P97" i="3"/>
  <c r="P127" i="3"/>
  <c r="P147" i="3"/>
  <c r="P165" i="3"/>
  <c r="P116" i="3"/>
  <c r="P110" i="3"/>
  <c r="P124" i="3"/>
  <c r="P95" i="3"/>
  <c r="P107" i="3"/>
  <c r="P142" i="3"/>
  <c r="P145" i="3"/>
  <c r="P158" i="3"/>
  <c r="P112" i="3"/>
  <c r="P119" i="3"/>
  <c r="P132" i="3"/>
  <c r="P144" i="3"/>
  <c r="P146" i="3"/>
  <c r="P164" i="3"/>
  <c r="P175" i="3"/>
  <c r="P100" i="3"/>
  <c r="P121" i="3"/>
  <c r="P148" i="3"/>
  <c r="P169" i="3"/>
  <c r="P183" i="3"/>
  <c r="P89" i="3"/>
  <c r="P129" i="3"/>
  <c r="P135" i="3"/>
  <c r="P149" i="3"/>
  <c r="P150" i="3"/>
  <c r="P173" i="3"/>
  <c r="P178" i="3"/>
  <c r="P197" i="3"/>
  <c r="P200" i="3"/>
  <c r="P203" i="3"/>
  <c r="P206" i="3"/>
  <c r="P209" i="3"/>
  <c r="P212" i="3"/>
  <c r="P215" i="3"/>
  <c r="P218" i="3"/>
  <c r="P221" i="3"/>
  <c r="P224" i="3"/>
  <c r="P227" i="3"/>
  <c r="P230" i="3"/>
  <c r="P131" i="3"/>
  <c r="P151" i="3"/>
  <c r="P153" i="3"/>
  <c r="P186" i="3"/>
  <c r="P188" i="3"/>
  <c r="P155" i="3"/>
  <c r="P166" i="3"/>
  <c r="P176" i="3"/>
  <c r="P181" i="3"/>
  <c r="P190" i="3"/>
  <c r="P192" i="3"/>
  <c r="P55" i="3"/>
  <c r="P118" i="3"/>
  <c r="P161" i="3"/>
  <c r="P167" i="3"/>
  <c r="P171" i="3"/>
  <c r="P187" i="3"/>
  <c r="P198" i="3"/>
  <c r="P204" i="3"/>
  <c r="P205" i="3"/>
  <c r="P213" i="3"/>
  <c r="P214" i="3"/>
  <c r="P222" i="3"/>
  <c r="P223" i="3"/>
  <c r="P231" i="3"/>
  <c r="P92" i="3"/>
  <c r="P194" i="3"/>
  <c r="P137" i="3"/>
  <c r="P143" i="3"/>
  <c r="P195" i="3"/>
  <c r="P122" i="3"/>
  <c r="P133" i="3"/>
  <c r="P174" i="3"/>
  <c r="P179" i="3"/>
  <c r="P180" i="3"/>
  <c r="P185" i="3"/>
  <c r="P207" i="3"/>
  <c r="P208" i="3"/>
  <c r="P128" i="3"/>
  <c r="P160" i="3"/>
  <c r="P163" i="3"/>
  <c r="P184" i="3"/>
  <c r="P193" i="3"/>
  <c r="P172" i="3"/>
  <c r="P196" i="3"/>
  <c r="P226" i="3"/>
  <c r="P228" i="3"/>
  <c r="P249" i="3"/>
  <c r="P252" i="3"/>
  <c r="P255" i="3"/>
  <c r="P258" i="3"/>
  <c r="P261" i="3"/>
  <c r="P264" i="3"/>
  <c r="P267" i="3"/>
  <c r="P270" i="3"/>
  <c r="P273" i="3"/>
  <c r="P276" i="3"/>
  <c r="P279" i="3"/>
  <c r="P282" i="3"/>
  <c r="P285" i="3"/>
  <c r="P288" i="3"/>
  <c r="P291" i="3"/>
  <c r="P294" i="3"/>
  <c r="P297" i="3"/>
  <c r="P300" i="3"/>
  <c r="P75" i="3"/>
  <c r="P217" i="3"/>
  <c r="P241" i="3"/>
  <c r="P225" i="3"/>
  <c r="P162" i="3"/>
  <c r="P216" i="3"/>
  <c r="P246" i="3"/>
  <c r="P248" i="3"/>
  <c r="P251" i="3"/>
  <c r="P254" i="3"/>
  <c r="P257" i="3"/>
  <c r="P260" i="3"/>
  <c r="P263" i="3"/>
  <c r="P266" i="3"/>
  <c r="P269" i="3"/>
  <c r="P272" i="3"/>
  <c r="P275" i="3"/>
  <c r="P278" i="3"/>
  <c r="P281" i="3"/>
  <c r="P284" i="3"/>
  <c r="P287" i="3"/>
  <c r="P290" i="3"/>
  <c r="P293" i="3"/>
  <c r="P296" i="3"/>
  <c r="P54" i="3"/>
  <c r="P134" i="3"/>
  <c r="P159" i="3"/>
  <c r="P168" i="3"/>
  <c r="P199" i="3"/>
  <c r="P242" i="3"/>
  <c r="P219" i="3"/>
  <c r="P237" i="3"/>
  <c r="P280" i="3"/>
  <c r="P189" i="3"/>
  <c r="P210" i="3"/>
  <c r="P247" i="3"/>
  <c r="P277" i="3"/>
  <c r="P302" i="3"/>
  <c r="P308" i="3"/>
  <c r="P313" i="3"/>
  <c r="P318" i="3"/>
  <c r="P234" i="3"/>
  <c r="P240" i="3"/>
  <c r="P274" i="3"/>
  <c r="P177" i="3"/>
  <c r="P201" i="3"/>
  <c r="P229" i="3"/>
  <c r="P239" i="3"/>
  <c r="P220" i="3"/>
  <c r="P236" i="3"/>
  <c r="P244" i="3"/>
  <c r="P268" i="3"/>
  <c r="P182" i="3"/>
  <c r="P211" i="3"/>
  <c r="P233" i="3"/>
  <c r="P265" i="3"/>
  <c r="P306" i="3"/>
  <c r="P314" i="3"/>
  <c r="P319" i="3"/>
  <c r="P324" i="3"/>
  <c r="P109" i="3"/>
  <c r="P303" i="3"/>
  <c r="P337" i="3"/>
  <c r="P338" i="3"/>
  <c r="P347" i="3"/>
  <c r="P348" i="3"/>
  <c r="P253" i="3"/>
  <c r="P262" i="3"/>
  <c r="P299" i="3"/>
  <c r="P202" i="3"/>
  <c r="P283" i="3"/>
  <c r="P292" i="3"/>
  <c r="P307" i="3"/>
  <c r="P317" i="3"/>
  <c r="P323" i="3"/>
  <c r="P339" i="3"/>
  <c r="P349" i="3"/>
  <c r="P80" i="3"/>
  <c r="P271" i="3"/>
  <c r="P312" i="3"/>
  <c r="P322" i="3"/>
  <c r="P311" i="3"/>
  <c r="P340" i="3"/>
  <c r="P341" i="3"/>
  <c r="P350" i="3"/>
  <c r="P156" i="3"/>
  <c r="P235" i="3"/>
  <c r="P286" i="3"/>
  <c r="P295" i="3"/>
  <c r="P328" i="3"/>
  <c r="P336" i="3"/>
  <c r="P346" i="3"/>
  <c r="P232" i="3"/>
  <c r="P325" i="3"/>
  <c r="P298" i="3"/>
  <c r="P301" i="3"/>
  <c r="P351" i="3"/>
  <c r="P345" i="3"/>
  <c r="P330" i="3"/>
  <c r="P309" i="3"/>
  <c r="P316" i="3"/>
  <c r="P352" i="3"/>
  <c r="P191" i="3"/>
  <c r="P305" i="3"/>
  <c r="P335" i="3"/>
  <c r="P238" i="3"/>
  <c r="P321" i="3"/>
  <c r="P256" i="3"/>
  <c r="P333" i="3"/>
  <c r="P344" i="3"/>
  <c r="P154" i="3"/>
  <c r="P326" i="3"/>
  <c r="P331" i="3"/>
  <c r="P343" i="3"/>
  <c r="P315" i="3"/>
  <c r="P334" i="3"/>
  <c r="P243" i="3"/>
  <c r="P320" i="3"/>
  <c r="P250" i="3"/>
  <c r="P332" i="3"/>
  <c r="P329" i="3"/>
  <c r="P259" i="3"/>
  <c r="P289" i="3"/>
  <c r="P304" i="3"/>
  <c r="P310" i="3"/>
  <c r="P327" i="3"/>
  <c r="P245" i="3"/>
  <c r="P15" i="3"/>
  <c r="P342" i="3"/>
  <c r="P8" i="3"/>
  <c r="P10" i="3"/>
  <c r="P7" i="3"/>
  <c r="P11" i="3"/>
  <c r="P5" i="3"/>
  <c r="P17" i="3"/>
  <c r="P4" i="3"/>
  <c r="P6" i="3"/>
  <c r="P16" i="3"/>
  <c r="P14" i="3"/>
  <c r="P18" i="3"/>
  <c r="P13" i="3"/>
  <c r="P12" i="3"/>
  <c r="Q1" i="3"/>
  <c r="Q9" i="3" s="1"/>
  <c r="N2" i="4"/>
  <c r="X4" i="5" s="1"/>
  <c r="X31" i="5" s="1"/>
  <c r="M11" i="4"/>
  <c r="M35" i="4" s="1"/>
  <c r="Q19" i="3" l="1"/>
  <c r="Q22" i="3"/>
  <c r="Q25" i="3"/>
  <c r="Q28" i="3"/>
  <c r="Q31" i="3"/>
  <c r="Q34" i="3"/>
  <c r="Q37" i="3"/>
  <c r="Q40" i="3"/>
  <c r="Q43" i="3"/>
  <c r="Q46" i="3"/>
  <c r="Q49" i="3"/>
  <c r="Q52" i="3"/>
  <c r="Q55" i="3"/>
  <c r="Q58" i="3"/>
  <c r="Q61" i="3"/>
  <c r="Q64" i="3"/>
  <c r="Q67" i="3"/>
  <c r="Q45" i="3"/>
  <c r="Q56" i="3"/>
  <c r="Q60" i="3"/>
  <c r="Q63" i="3"/>
  <c r="Q42" i="3"/>
  <c r="Q44" i="3"/>
  <c r="Q39" i="3"/>
  <c r="Q41" i="3"/>
  <c r="Q47" i="3"/>
  <c r="Q36" i="3"/>
  <c r="Q38" i="3"/>
  <c r="Q48" i="3"/>
  <c r="Q53" i="3"/>
  <c r="Q57" i="3"/>
  <c r="Q62" i="3"/>
  <c r="Q20" i="3"/>
  <c r="Q29" i="3"/>
  <c r="Q59" i="3"/>
  <c r="Q65" i="3"/>
  <c r="Q66" i="3"/>
  <c r="Q80" i="3"/>
  <c r="Q24" i="3"/>
  <c r="Q33" i="3"/>
  <c r="Q51" i="3"/>
  <c r="Q68" i="3"/>
  <c r="Q87" i="3"/>
  <c r="Q90" i="3"/>
  <c r="Q93" i="3"/>
  <c r="Q96" i="3"/>
  <c r="Q99" i="3"/>
  <c r="Q75" i="3"/>
  <c r="Q79" i="3"/>
  <c r="Q89" i="3"/>
  <c r="Q98" i="3"/>
  <c r="Q72" i="3"/>
  <c r="Q78" i="3"/>
  <c r="Q104" i="3"/>
  <c r="Q107" i="3"/>
  <c r="Q110" i="3"/>
  <c r="Q85" i="3"/>
  <c r="Q77" i="3"/>
  <c r="Q35" i="3"/>
  <c r="Q100" i="3"/>
  <c r="Q101" i="3"/>
  <c r="Q118" i="3"/>
  <c r="Q121" i="3"/>
  <c r="Q124" i="3"/>
  <c r="Q127" i="3"/>
  <c r="Q130" i="3"/>
  <c r="Q133" i="3"/>
  <c r="Q136" i="3"/>
  <c r="Q50" i="3"/>
  <c r="Q30" i="3"/>
  <c r="Q69" i="3"/>
  <c r="Q74" i="3"/>
  <c r="Q102" i="3"/>
  <c r="Q108" i="3"/>
  <c r="Q26" i="3"/>
  <c r="Q113" i="3"/>
  <c r="Q120" i="3"/>
  <c r="Q123" i="3"/>
  <c r="Q126" i="3"/>
  <c r="Q129" i="3"/>
  <c r="Q27" i="3"/>
  <c r="Q76" i="3"/>
  <c r="Q83" i="3"/>
  <c r="Q122" i="3"/>
  <c r="Q134" i="3"/>
  <c r="Q81" i="3"/>
  <c r="Q94" i="3"/>
  <c r="Q114" i="3"/>
  <c r="Q115" i="3"/>
  <c r="Q125" i="3"/>
  <c r="Q21" i="3"/>
  <c r="Q103" i="3"/>
  <c r="Q106" i="3"/>
  <c r="Q116" i="3"/>
  <c r="Q128" i="3"/>
  <c r="Q144" i="3"/>
  <c r="Q162" i="3"/>
  <c r="Q139" i="3"/>
  <c r="Q140" i="3"/>
  <c r="Q152" i="3"/>
  <c r="Q157" i="3"/>
  <c r="Q97" i="3"/>
  <c r="Q105" i="3"/>
  <c r="Q23" i="3"/>
  <c r="Q73" i="3"/>
  <c r="Q82" i="3"/>
  <c r="Q150" i="3"/>
  <c r="Q70" i="3"/>
  <c r="Q92" i="3"/>
  <c r="Q142" i="3"/>
  <c r="Q145" i="3"/>
  <c r="Q172" i="3"/>
  <c r="Q180" i="3"/>
  <c r="Q193" i="3"/>
  <c r="Q195" i="3"/>
  <c r="Q112" i="3"/>
  <c r="Q119" i="3"/>
  <c r="Q132" i="3"/>
  <c r="Q141" i="3"/>
  <c r="Q146" i="3"/>
  <c r="Q147" i="3"/>
  <c r="Q164" i="3"/>
  <c r="Q175" i="3"/>
  <c r="Q84" i="3"/>
  <c r="Q117" i="3"/>
  <c r="Q148" i="3"/>
  <c r="Q165" i="3"/>
  <c r="Q169" i="3"/>
  <c r="Q183" i="3"/>
  <c r="Q135" i="3"/>
  <c r="Q149" i="3"/>
  <c r="Q173" i="3"/>
  <c r="Q178" i="3"/>
  <c r="Q197" i="3"/>
  <c r="Q200" i="3"/>
  <c r="Q71" i="3"/>
  <c r="Q86" i="3"/>
  <c r="Q131" i="3"/>
  <c r="Q151" i="3"/>
  <c r="Q153" i="3"/>
  <c r="Q170" i="3"/>
  <c r="Q186" i="3"/>
  <c r="Q188" i="3"/>
  <c r="Q109" i="3"/>
  <c r="Q156" i="3"/>
  <c r="Q181" i="3"/>
  <c r="Q196" i="3"/>
  <c r="Q201" i="3"/>
  <c r="Q240" i="3"/>
  <c r="Q243" i="3"/>
  <c r="Q246" i="3"/>
  <c r="Q32" i="3"/>
  <c r="Q161" i="3"/>
  <c r="Q167" i="3"/>
  <c r="Q171" i="3"/>
  <c r="Q187" i="3"/>
  <c r="Q198" i="3"/>
  <c r="Q204" i="3"/>
  <c r="Q205" i="3"/>
  <c r="Q213" i="3"/>
  <c r="Q158" i="3"/>
  <c r="Q194" i="3"/>
  <c r="Q206" i="3"/>
  <c r="Q215" i="3"/>
  <c r="Q224" i="3"/>
  <c r="Q232" i="3"/>
  <c r="Q236" i="3"/>
  <c r="Q155" i="3"/>
  <c r="Q166" i="3"/>
  <c r="Q192" i="3"/>
  <c r="Q95" i="3"/>
  <c r="Q111" i="3"/>
  <c r="Q174" i="3"/>
  <c r="Q179" i="3"/>
  <c r="Q185" i="3"/>
  <c r="Q207" i="3"/>
  <c r="Q208" i="3"/>
  <c r="Q216" i="3"/>
  <c r="Q217" i="3"/>
  <c r="Q88" i="3"/>
  <c r="Q160" i="3"/>
  <c r="Q163" i="3"/>
  <c r="Q184" i="3"/>
  <c r="Q209" i="3"/>
  <c r="Q177" i="3"/>
  <c r="Q182" i="3"/>
  <c r="Q227" i="3"/>
  <c r="Q237" i="3"/>
  <c r="Q238" i="3"/>
  <c r="Q303" i="3"/>
  <c r="Q306" i="3"/>
  <c r="Q309" i="3"/>
  <c r="Q312" i="3"/>
  <c r="Q315" i="3"/>
  <c r="Q318" i="3"/>
  <c r="Q321" i="3"/>
  <c r="Q137" i="3"/>
  <c r="Q226" i="3"/>
  <c r="Q228" i="3"/>
  <c r="Q249" i="3"/>
  <c r="Q252" i="3"/>
  <c r="Q255" i="3"/>
  <c r="Q258" i="3"/>
  <c r="Q261" i="3"/>
  <c r="Q264" i="3"/>
  <c r="Q267" i="3"/>
  <c r="Q270" i="3"/>
  <c r="Q273" i="3"/>
  <c r="Q276" i="3"/>
  <c r="Q279" i="3"/>
  <c r="Q282" i="3"/>
  <c r="Q285" i="3"/>
  <c r="Q288" i="3"/>
  <c r="Q291" i="3"/>
  <c r="Q294" i="3"/>
  <c r="Q297" i="3"/>
  <c r="Q300" i="3"/>
  <c r="Q190" i="3"/>
  <c r="Q241" i="3"/>
  <c r="Q210" i="3"/>
  <c r="Q223" i="3"/>
  <c r="Q239" i="3"/>
  <c r="Q244" i="3"/>
  <c r="Q203" i="3"/>
  <c r="Q212" i="3"/>
  <c r="Q248" i="3"/>
  <c r="Q251" i="3"/>
  <c r="Q254" i="3"/>
  <c r="Q257" i="3"/>
  <c r="Q260" i="3"/>
  <c r="Q263" i="3"/>
  <c r="Q266" i="3"/>
  <c r="Q269" i="3"/>
  <c r="Q272" i="3"/>
  <c r="Q275" i="3"/>
  <c r="Q278" i="3"/>
  <c r="Q281" i="3"/>
  <c r="Q284" i="3"/>
  <c r="Q287" i="3"/>
  <c r="Q290" i="3"/>
  <c r="Q293" i="3"/>
  <c r="Q296" i="3"/>
  <c r="Q299" i="3"/>
  <c r="Q283" i="3"/>
  <c r="Q301" i="3"/>
  <c r="Q305" i="3"/>
  <c r="Q310" i="3"/>
  <c r="Q323" i="3"/>
  <c r="Q325" i="3"/>
  <c r="Q328" i="3"/>
  <c r="Q331" i="3"/>
  <c r="Q334" i="3"/>
  <c r="Q337" i="3"/>
  <c r="Q340" i="3"/>
  <c r="Q344" i="3"/>
  <c r="Q347" i="3"/>
  <c r="Q350" i="3"/>
  <c r="Q168" i="3"/>
  <c r="Q219" i="3"/>
  <c r="Q225" i="3"/>
  <c r="Q280" i="3"/>
  <c r="Q54" i="3"/>
  <c r="Q91" i="3"/>
  <c r="Q189" i="3"/>
  <c r="Q247" i="3"/>
  <c r="Q277" i="3"/>
  <c r="Q302" i="3"/>
  <c r="Q308" i="3"/>
  <c r="Q313" i="3"/>
  <c r="Q234" i="3"/>
  <c r="Q159" i="3"/>
  <c r="Q229" i="3"/>
  <c r="Q245" i="3"/>
  <c r="Q271" i="3"/>
  <c r="Q311" i="3"/>
  <c r="Q316" i="3"/>
  <c r="Q327" i="3"/>
  <c r="Q330" i="3"/>
  <c r="Q333" i="3"/>
  <c r="Q336" i="3"/>
  <c r="Q339" i="3"/>
  <c r="Q343" i="3"/>
  <c r="Q346" i="3"/>
  <c r="Q349" i="3"/>
  <c r="Q352" i="3"/>
  <c r="Q220" i="3"/>
  <c r="Q222" i="3"/>
  <c r="Q231" i="3"/>
  <c r="Q268" i="3"/>
  <c r="Q274" i="3"/>
  <c r="Q214" i="3"/>
  <c r="Q218" i="3"/>
  <c r="Q233" i="3"/>
  <c r="Q338" i="3"/>
  <c r="Q348" i="3"/>
  <c r="Q253" i="3"/>
  <c r="Q262" i="3"/>
  <c r="Q202" i="3"/>
  <c r="Q242" i="3"/>
  <c r="Q292" i="3"/>
  <c r="Q307" i="3"/>
  <c r="Q317" i="3"/>
  <c r="Q138" i="3"/>
  <c r="Q322" i="3"/>
  <c r="Q256" i="3"/>
  <c r="Q265" i="3"/>
  <c r="Q304" i="3"/>
  <c r="Q319" i="3"/>
  <c r="Q326" i="3"/>
  <c r="Q176" i="3"/>
  <c r="Q221" i="3"/>
  <c r="Q235" i="3"/>
  <c r="Q286" i="3"/>
  <c r="Q295" i="3"/>
  <c r="Q324" i="3"/>
  <c r="Q289" i="3"/>
  <c r="Q341" i="3"/>
  <c r="Q329" i="3"/>
  <c r="Q143" i="3"/>
  <c r="Q298" i="3"/>
  <c r="Q351" i="3"/>
  <c r="Q199" i="3"/>
  <c r="Q250" i="3"/>
  <c r="Q191" i="3"/>
  <c r="Q314" i="3"/>
  <c r="Q335" i="3"/>
  <c r="Q320" i="3"/>
  <c r="Q230" i="3"/>
  <c r="Q211" i="3"/>
  <c r="Q259" i="3"/>
  <c r="Q345" i="3"/>
  <c r="Q154" i="3"/>
  <c r="Q332" i="3"/>
  <c r="Q15" i="3"/>
  <c r="Q8" i="3"/>
  <c r="Q18" i="3"/>
  <c r="Q342" i="3"/>
  <c r="Q17" i="3"/>
  <c r="Q16" i="3"/>
  <c r="Q11" i="3"/>
  <c r="Q13" i="3"/>
  <c r="Q12" i="3"/>
  <c r="Q4" i="3"/>
  <c r="Q5" i="3"/>
  <c r="Q14" i="3"/>
  <c r="Q10" i="3"/>
  <c r="Q6" i="3"/>
  <c r="R1" i="3"/>
  <c r="R9" i="3" s="1"/>
  <c r="O2" i="4"/>
  <c r="Y4" i="5" s="1"/>
  <c r="Y31" i="5" s="1"/>
  <c r="N11" i="4"/>
  <c r="N35" i="4" s="1"/>
  <c r="R20" i="3" l="1"/>
  <c r="R23" i="3"/>
  <c r="R26" i="3"/>
  <c r="R29" i="3"/>
  <c r="R32" i="3"/>
  <c r="R35" i="3"/>
  <c r="R38" i="3"/>
  <c r="R41" i="3"/>
  <c r="R44" i="3"/>
  <c r="R47" i="3"/>
  <c r="R50" i="3"/>
  <c r="R53" i="3"/>
  <c r="R56" i="3"/>
  <c r="R59" i="3"/>
  <c r="R43" i="3"/>
  <c r="R46" i="3"/>
  <c r="R52" i="3"/>
  <c r="R68" i="3"/>
  <c r="R40" i="3"/>
  <c r="R45" i="3"/>
  <c r="R37" i="3"/>
  <c r="R42" i="3"/>
  <c r="R34" i="3"/>
  <c r="R39" i="3"/>
  <c r="R61" i="3"/>
  <c r="R66" i="3"/>
  <c r="R51" i="3"/>
  <c r="R65" i="3"/>
  <c r="R71" i="3"/>
  <c r="R74" i="3"/>
  <c r="R77" i="3"/>
  <c r="R80" i="3"/>
  <c r="R83" i="3"/>
  <c r="R86" i="3"/>
  <c r="R27" i="3"/>
  <c r="R36" i="3"/>
  <c r="R48" i="3"/>
  <c r="R22" i="3"/>
  <c r="R31" i="3"/>
  <c r="R58" i="3"/>
  <c r="R72" i="3"/>
  <c r="R76" i="3"/>
  <c r="R84" i="3"/>
  <c r="R57" i="3"/>
  <c r="R67" i="3"/>
  <c r="R21" i="3"/>
  <c r="R54" i="3"/>
  <c r="R73" i="3"/>
  <c r="R28" i="3"/>
  <c r="R19" i="3"/>
  <c r="R64" i="3"/>
  <c r="R25" i="3"/>
  <c r="R49" i="3"/>
  <c r="R78" i="3"/>
  <c r="R90" i="3"/>
  <c r="R96" i="3"/>
  <c r="R104" i="3"/>
  <c r="R85" i="3"/>
  <c r="R79" i="3"/>
  <c r="R81" i="3"/>
  <c r="R88" i="3"/>
  <c r="R110" i="3"/>
  <c r="R114" i="3"/>
  <c r="R116" i="3"/>
  <c r="R24" i="3"/>
  <c r="R30" i="3"/>
  <c r="R69" i="3"/>
  <c r="R102" i="3"/>
  <c r="R108" i="3"/>
  <c r="R55" i="3"/>
  <c r="R95" i="3"/>
  <c r="R99" i="3"/>
  <c r="R127" i="3"/>
  <c r="R132" i="3"/>
  <c r="R139" i="3"/>
  <c r="R142" i="3"/>
  <c r="R145" i="3"/>
  <c r="R148" i="3"/>
  <c r="R151" i="3"/>
  <c r="R154" i="3"/>
  <c r="R157" i="3"/>
  <c r="R160" i="3"/>
  <c r="R163" i="3"/>
  <c r="R166" i="3"/>
  <c r="R169" i="3"/>
  <c r="R172" i="3"/>
  <c r="R175" i="3"/>
  <c r="R178" i="3"/>
  <c r="R181" i="3"/>
  <c r="R184" i="3"/>
  <c r="R187" i="3"/>
  <c r="R190" i="3"/>
  <c r="R193" i="3"/>
  <c r="R63" i="3"/>
  <c r="R87" i="3"/>
  <c r="R122" i="3"/>
  <c r="R134" i="3"/>
  <c r="R136" i="3"/>
  <c r="R60" i="3"/>
  <c r="R94" i="3"/>
  <c r="R115" i="3"/>
  <c r="R130" i="3"/>
  <c r="R93" i="3"/>
  <c r="R98" i="3"/>
  <c r="R138" i="3"/>
  <c r="R141" i="3"/>
  <c r="R144" i="3"/>
  <c r="R147" i="3"/>
  <c r="R150" i="3"/>
  <c r="R153" i="3"/>
  <c r="R156" i="3"/>
  <c r="R159" i="3"/>
  <c r="R162" i="3"/>
  <c r="R165" i="3"/>
  <c r="R168" i="3"/>
  <c r="R171" i="3"/>
  <c r="R174" i="3"/>
  <c r="R177" i="3"/>
  <c r="R180" i="3"/>
  <c r="R183" i="3"/>
  <c r="R186" i="3"/>
  <c r="R62" i="3"/>
  <c r="R92" i="3"/>
  <c r="R103" i="3"/>
  <c r="R117" i="3"/>
  <c r="R149" i="3"/>
  <c r="R167" i="3"/>
  <c r="R101" i="3"/>
  <c r="R126" i="3"/>
  <c r="R97" i="3"/>
  <c r="R105" i="3"/>
  <c r="R113" i="3"/>
  <c r="R123" i="3"/>
  <c r="R82" i="3"/>
  <c r="R124" i="3"/>
  <c r="R155" i="3"/>
  <c r="R109" i="3"/>
  <c r="R143" i="3"/>
  <c r="R185" i="3"/>
  <c r="R191" i="3"/>
  <c r="R198" i="3"/>
  <c r="R201" i="3"/>
  <c r="R204" i="3"/>
  <c r="R207" i="3"/>
  <c r="R210" i="3"/>
  <c r="R213" i="3"/>
  <c r="R216" i="3"/>
  <c r="R219" i="3"/>
  <c r="R222" i="3"/>
  <c r="R225" i="3"/>
  <c r="R228" i="3"/>
  <c r="R231" i="3"/>
  <c r="R234" i="3"/>
  <c r="R237" i="3"/>
  <c r="R70" i="3"/>
  <c r="R195" i="3"/>
  <c r="R100" i="3"/>
  <c r="R107" i="3"/>
  <c r="R112" i="3"/>
  <c r="R119" i="3"/>
  <c r="R121" i="3"/>
  <c r="R146" i="3"/>
  <c r="R164" i="3"/>
  <c r="R89" i="3"/>
  <c r="R129" i="3"/>
  <c r="R135" i="3"/>
  <c r="R140" i="3"/>
  <c r="R152" i="3"/>
  <c r="R173" i="3"/>
  <c r="R197" i="3"/>
  <c r="R200" i="3"/>
  <c r="R203" i="3"/>
  <c r="R206" i="3"/>
  <c r="R209" i="3"/>
  <c r="R212" i="3"/>
  <c r="R215" i="3"/>
  <c r="R218" i="3"/>
  <c r="R221" i="3"/>
  <c r="R224" i="3"/>
  <c r="R227" i="3"/>
  <c r="R230" i="3"/>
  <c r="R233" i="3"/>
  <c r="R236" i="3"/>
  <c r="R176" i="3"/>
  <c r="R182" i="3"/>
  <c r="R199" i="3"/>
  <c r="R235" i="3"/>
  <c r="R118" i="3"/>
  <c r="R196" i="3"/>
  <c r="R161" i="3"/>
  <c r="R205" i="3"/>
  <c r="R214" i="3"/>
  <c r="R223" i="3"/>
  <c r="R75" i="3"/>
  <c r="R137" i="3"/>
  <c r="R106" i="3"/>
  <c r="R125" i="3"/>
  <c r="R133" i="3"/>
  <c r="R192" i="3"/>
  <c r="R111" i="3"/>
  <c r="R120" i="3"/>
  <c r="R128" i="3"/>
  <c r="R131" i="3"/>
  <c r="R179" i="3"/>
  <c r="R208" i="3"/>
  <c r="R91" i="3"/>
  <c r="R189" i="3"/>
  <c r="R202" i="3"/>
  <c r="R229" i="3"/>
  <c r="R243" i="3"/>
  <c r="R247" i="3"/>
  <c r="R33" i="3"/>
  <c r="R158" i="3"/>
  <c r="R170" i="3"/>
  <c r="R194" i="3"/>
  <c r="R238" i="3"/>
  <c r="R303" i="3"/>
  <c r="R306" i="3"/>
  <c r="R309" i="3"/>
  <c r="R312" i="3"/>
  <c r="R315" i="3"/>
  <c r="R318" i="3"/>
  <c r="R321" i="3"/>
  <c r="R324" i="3"/>
  <c r="R217" i="3"/>
  <c r="R226" i="3"/>
  <c r="R249" i="3"/>
  <c r="R252" i="3"/>
  <c r="R255" i="3"/>
  <c r="R258" i="3"/>
  <c r="R261" i="3"/>
  <c r="R264" i="3"/>
  <c r="R267" i="3"/>
  <c r="R270" i="3"/>
  <c r="R273" i="3"/>
  <c r="R276" i="3"/>
  <c r="R279" i="3"/>
  <c r="R282" i="3"/>
  <c r="R285" i="3"/>
  <c r="R288" i="3"/>
  <c r="R291" i="3"/>
  <c r="R294" i="3"/>
  <c r="R297" i="3"/>
  <c r="R300" i="3"/>
  <c r="R188" i="3"/>
  <c r="R239" i="3"/>
  <c r="R244" i="3"/>
  <c r="R246" i="3"/>
  <c r="R241" i="3"/>
  <c r="R250" i="3"/>
  <c r="R281" i="3"/>
  <c r="R286" i="3"/>
  <c r="R278" i="3"/>
  <c r="R283" i="3"/>
  <c r="R301" i="3"/>
  <c r="R305" i="3"/>
  <c r="R310" i="3"/>
  <c r="R323" i="3"/>
  <c r="R325" i="3"/>
  <c r="R328" i="3"/>
  <c r="R331" i="3"/>
  <c r="R275" i="3"/>
  <c r="R280" i="3"/>
  <c r="R240" i="3"/>
  <c r="R269" i="3"/>
  <c r="R274" i="3"/>
  <c r="R245" i="3"/>
  <c r="R266" i="3"/>
  <c r="R271" i="3"/>
  <c r="R311" i="3"/>
  <c r="R316" i="3"/>
  <c r="R327" i="3"/>
  <c r="R330" i="3"/>
  <c r="R333" i="3"/>
  <c r="R336" i="3"/>
  <c r="R339" i="3"/>
  <c r="R343" i="3"/>
  <c r="R346" i="3"/>
  <c r="R349" i="3"/>
  <c r="R232" i="3"/>
  <c r="R251" i="3"/>
  <c r="R260" i="3"/>
  <c r="R295" i="3"/>
  <c r="R308" i="3"/>
  <c r="R290" i="3"/>
  <c r="R313" i="3"/>
  <c r="R337" i="3"/>
  <c r="R347" i="3"/>
  <c r="R299" i="3"/>
  <c r="R338" i="3"/>
  <c r="R348" i="3"/>
  <c r="R253" i="3"/>
  <c r="R262" i="3"/>
  <c r="R242" i="3"/>
  <c r="R248" i="3"/>
  <c r="R257" i="3"/>
  <c r="R292" i="3"/>
  <c r="R302" i="3"/>
  <c r="R307" i="3"/>
  <c r="R317" i="3"/>
  <c r="R272" i="3"/>
  <c r="R314" i="3"/>
  <c r="R320" i="3"/>
  <c r="R329" i="3"/>
  <c r="R335" i="3"/>
  <c r="R345" i="3"/>
  <c r="R256" i="3"/>
  <c r="R265" i="3"/>
  <c r="R304" i="3"/>
  <c r="R319" i="3"/>
  <c r="R326" i="3"/>
  <c r="R268" i="3"/>
  <c r="R293" i="3"/>
  <c r="R332" i="3"/>
  <c r="R289" i="3"/>
  <c r="R341" i="3"/>
  <c r="R298" i="3"/>
  <c r="R351" i="3"/>
  <c r="R220" i="3"/>
  <c r="R277" i="3"/>
  <c r="R340" i="3"/>
  <c r="R350" i="3"/>
  <c r="R344" i="3"/>
  <c r="R287" i="3"/>
  <c r="R296" i="3"/>
  <c r="R254" i="3"/>
  <c r="R263" i="3"/>
  <c r="R334" i="3"/>
  <c r="R352" i="3"/>
  <c r="R211" i="3"/>
  <c r="R259" i="3"/>
  <c r="R284" i="3"/>
  <c r="R322" i="3"/>
  <c r="R15" i="3"/>
  <c r="R342" i="3"/>
  <c r="R7" i="3"/>
  <c r="R5" i="3"/>
  <c r="R14" i="3"/>
  <c r="R11" i="3"/>
  <c r="R18" i="3"/>
  <c r="R8" i="3"/>
  <c r="R12" i="3"/>
  <c r="R10" i="3"/>
  <c r="R16" i="3"/>
  <c r="R13" i="3"/>
  <c r="R4" i="3"/>
  <c r="R17" i="3"/>
  <c r="R6" i="3"/>
  <c r="S1" i="3"/>
  <c r="S9" i="3" s="1"/>
  <c r="P2" i="4"/>
  <c r="Z4" i="5" s="1"/>
  <c r="Z31" i="5" s="1"/>
  <c r="O11" i="4"/>
  <c r="O35" i="4" s="1"/>
  <c r="S20" i="3" l="1"/>
  <c r="S26" i="3"/>
  <c r="S29" i="3"/>
  <c r="S32" i="3"/>
  <c r="S35" i="3"/>
  <c r="S38" i="3"/>
  <c r="S41" i="3"/>
  <c r="S44" i="3"/>
  <c r="S43" i="3"/>
  <c r="S46" i="3"/>
  <c r="S52" i="3"/>
  <c r="S56" i="3"/>
  <c r="S40" i="3"/>
  <c r="S45" i="3"/>
  <c r="S37" i="3"/>
  <c r="S42" i="3"/>
  <c r="S47" i="3"/>
  <c r="S70" i="3"/>
  <c r="S73" i="3"/>
  <c r="S76" i="3"/>
  <c r="S79" i="3"/>
  <c r="S82" i="3"/>
  <c r="S85" i="3"/>
  <c r="S21" i="3"/>
  <c r="S55" i="3"/>
  <c r="S59" i="3"/>
  <c r="S61" i="3"/>
  <c r="S71" i="3"/>
  <c r="S75" i="3"/>
  <c r="S27" i="3"/>
  <c r="S48" i="3"/>
  <c r="S22" i="3"/>
  <c r="S31" i="3"/>
  <c r="S60" i="3"/>
  <c r="S62" i="3"/>
  <c r="S63" i="3"/>
  <c r="S64" i="3"/>
  <c r="S58" i="3"/>
  <c r="S65" i="3"/>
  <c r="S66" i="3"/>
  <c r="S72" i="3"/>
  <c r="S80" i="3"/>
  <c r="S84" i="3"/>
  <c r="S25" i="3"/>
  <c r="S34" i="3"/>
  <c r="S53" i="3"/>
  <c r="S54" i="3"/>
  <c r="S86" i="3"/>
  <c r="S30" i="3"/>
  <c r="S74" i="3"/>
  <c r="S95" i="3"/>
  <c r="S100" i="3"/>
  <c r="S102" i="3"/>
  <c r="S105" i="3"/>
  <c r="S108" i="3"/>
  <c r="S111" i="3"/>
  <c r="S114" i="3"/>
  <c r="S117" i="3"/>
  <c r="S89" i="3"/>
  <c r="S93" i="3"/>
  <c r="S98" i="3"/>
  <c r="S19" i="3"/>
  <c r="S51" i="3"/>
  <c r="S67" i="3"/>
  <c r="S49" i="3"/>
  <c r="S78" i="3"/>
  <c r="S87" i="3"/>
  <c r="S97" i="3"/>
  <c r="S112" i="3"/>
  <c r="S39" i="3"/>
  <c r="S83" i="3"/>
  <c r="S91" i="3"/>
  <c r="S119" i="3"/>
  <c r="S69" i="3"/>
  <c r="S99" i="3"/>
  <c r="S127" i="3"/>
  <c r="S132" i="3"/>
  <c r="S139" i="3"/>
  <c r="S142" i="3"/>
  <c r="S81" i="3"/>
  <c r="S90" i="3"/>
  <c r="S122" i="3"/>
  <c r="S134" i="3"/>
  <c r="S136" i="3"/>
  <c r="S94" i="3"/>
  <c r="S115" i="3"/>
  <c r="S57" i="3"/>
  <c r="S120" i="3"/>
  <c r="S125" i="3"/>
  <c r="S33" i="3"/>
  <c r="S128" i="3"/>
  <c r="S129" i="3"/>
  <c r="S154" i="3"/>
  <c r="S172" i="3"/>
  <c r="S77" i="3"/>
  <c r="S92" i="3"/>
  <c r="S103" i="3"/>
  <c r="S144" i="3"/>
  <c r="S149" i="3"/>
  <c r="S162" i="3"/>
  <c r="S68" i="3"/>
  <c r="S101" i="3"/>
  <c r="S116" i="3"/>
  <c r="S50" i="3"/>
  <c r="S110" i="3"/>
  <c r="S113" i="3"/>
  <c r="S123" i="3"/>
  <c r="S160" i="3"/>
  <c r="S88" i="3"/>
  <c r="S96" i="3"/>
  <c r="S106" i="3"/>
  <c r="S137" i="3"/>
  <c r="S163" i="3"/>
  <c r="S189" i="3"/>
  <c r="S109" i="3"/>
  <c r="S124" i="3"/>
  <c r="S143" i="3"/>
  <c r="S145" i="3"/>
  <c r="S180" i="3"/>
  <c r="S185" i="3"/>
  <c r="S191" i="3"/>
  <c r="S193" i="3"/>
  <c r="S198" i="3"/>
  <c r="S201" i="3"/>
  <c r="S204" i="3"/>
  <c r="S207" i="3"/>
  <c r="S210" i="3"/>
  <c r="S213" i="3"/>
  <c r="S216" i="3"/>
  <c r="S219" i="3"/>
  <c r="S222" i="3"/>
  <c r="S225" i="3"/>
  <c r="S228" i="3"/>
  <c r="S231" i="3"/>
  <c r="S234" i="3"/>
  <c r="S237" i="3"/>
  <c r="S104" i="3"/>
  <c r="S141" i="3"/>
  <c r="S147" i="3"/>
  <c r="S175" i="3"/>
  <c r="S195" i="3"/>
  <c r="S107" i="3"/>
  <c r="S121" i="3"/>
  <c r="S146" i="3"/>
  <c r="S148" i="3"/>
  <c r="S150" i="3"/>
  <c r="S164" i="3"/>
  <c r="S165" i="3"/>
  <c r="S169" i="3"/>
  <c r="S183" i="3"/>
  <c r="S126" i="3"/>
  <c r="S178" i="3"/>
  <c r="S151" i="3"/>
  <c r="S159" i="3"/>
  <c r="S168" i="3"/>
  <c r="S177" i="3"/>
  <c r="S197" i="3"/>
  <c r="S202" i="3"/>
  <c r="S156" i="3"/>
  <c r="S176" i="3"/>
  <c r="S181" i="3"/>
  <c r="S182" i="3"/>
  <c r="S186" i="3"/>
  <c r="S199" i="3"/>
  <c r="S118" i="3"/>
  <c r="S153" i="3"/>
  <c r="S167" i="3"/>
  <c r="S171" i="3"/>
  <c r="S187" i="3"/>
  <c r="S196" i="3"/>
  <c r="S240" i="3"/>
  <c r="S243" i="3"/>
  <c r="S130" i="3"/>
  <c r="S158" i="3"/>
  <c r="S170" i="3"/>
  <c r="S194" i="3"/>
  <c r="S155" i="3"/>
  <c r="S166" i="3"/>
  <c r="S133" i="3"/>
  <c r="S174" i="3"/>
  <c r="S192" i="3"/>
  <c r="S200" i="3"/>
  <c r="S211" i="3"/>
  <c r="S218" i="3"/>
  <c r="S235" i="3"/>
  <c r="S245" i="3"/>
  <c r="S161" i="3"/>
  <c r="S206" i="3"/>
  <c r="S227" i="3"/>
  <c r="S229" i="3"/>
  <c r="S247" i="3"/>
  <c r="S152" i="3"/>
  <c r="S173" i="3"/>
  <c r="S208" i="3"/>
  <c r="S238" i="3"/>
  <c r="S303" i="3"/>
  <c r="S138" i="3"/>
  <c r="S241" i="3"/>
  <c r="S223" i="3"/>
  <c r="S140" i="3"/>
  <c r="S157" i="3"/>
  <c r="S217" i="3"/>
  <c r="S232" i="3"/>
  <c r="S248" i="3"/>
  <c r="S249" i="3"/>
  <c r="S253" i="3"/>
  <c r="S284" i="3"/>
  <c r="S285" i="3"/>
  <c r="S289" i="3"/>
  <c r="S307" i="3"/>
  <c r="S315" i="3"/>
  <c r="S320" i="3"/>
  <c r="S250" i="3"/>
  <c r="S281" i="3"/>
  <c r="S282" i="3"/>
  <c r="S286" i="3"/>
  <c r="S246" i="3"/>
  <c r="S278" i="3"/>
  <c r="S279" i="3"/>
  <c r="S283" i="3"/>
  <c r="S301" i="3"/>
  <c r="S305" i="3"/>
  <c r="S310" i="3"/>
  <c r="S318" i="3"/>
  <c r="S323" i="3"/>
  <c r="S325" i="3"/>
  <c r="S328" i="3"/>
  <c r="S331" i="3"/>
  <c r="S334" i="3"/>
  <c r="S337" i="3"/>
  <c r="S340" i="3"/>
  <c r="S344" i="3"/>
  <c r="S347" i="3"/>
  <c r="S350" i="3"/>
  <c r="S190" i="3"/>
  <c r="S135" i="3"/>
  <c r="S239" i="3"/>
  <c r="S272" i="3"/>
  <c r="S273" i="3"/>
  <c r="S277" i="3"/>
  <c r="S302" i="3"/>
  <c r="S308" i="3"/>
  <c r="S313" i="3"/>
  <c r="S321" i="3"/>
  <c r="S236" i="3"/>
  <c r="S244" i="3"/>
  <c r="S269" i="3"/>
  <c r="S270" i="3"/>
  <c r="S274" i="3"/>
  <c r="S221" i="3"/>
  <c r="S256" i="3"/>
  <c r="S258" i="3"/>
  <c r="S265" i="3"/>
  <c r="S267" i="3"/>
  <c r="S300" i="3"/>
  <c r="S304" i="3"/>
  <c r="S319" i="3"/>
  <c r="S324" i="3"/>
  <c r="S326" i="3"/>
  <c r="S251" i="3"/>
  <c r="S260" i="3"/>
  <c r="S288" i="3"/>
  <c r="S295" i="3"/>
  <c r="S297" i="3"/>
  <c r="S179" i="3"/>
  <c r="S214" i="3"/>
  <c r="S233" i="3"/>
  <c r="S276" i="3"/>
  <c r="S290" i="3"/>
  <c r="S226" i="3"/>
  <c r="S299" i="3"/>
  <c r="S338" i="3"/>
  <c r="S339" i="3"/>
  <c r="S348" i="3"/>
  <c r="S349" i="3"/>
  <c r="S188" i="3"/>
  <c r="S209" i="3"/>
  <c r="S255" i="3"/>
  <c r="S262" i="3"/>
  <c r="S264" i="3"/>
  <c r="S271" i="3"/>
  <c r="S306" i="3"/>
  <c r="S312" i="3"/>
  <c r="S184" i="3"/>
  <c r="S212" i="3"/>
  <c r="S293" i="3"/>
  <c r="S309" i="3"/>
  <c r="S327" i="3"/>
  <c r="S332" i="3"/>
  <c r="S352" i="3"/>
  <c r="S131" i="3"/>
  <c r="S314" i="3"/>
  <c r="S329" i="3"/>
  <c r="S335" i="3"/>
  <c r="S336" i="3"/>
  <c r="S205" i="3"/>
  <c r="S242" i="3"/>
  <c r="S259" i="3"/>
  <c r="S322" i="3"/>
  <c r="S268" i="3"/>
  <c r="S294" i="3"/>
  <c r="S311" i="3"/>
  <c r="S296" i="3"/>
  <c r="S292" i="3"/>
  <c r="S317" i="3"/>
  <c r="S330" i="3"/>
  <c r="S341" i="3"/>
  <c r="S291" i="3"/>
  <c r="S298" i="3"/>
  <c r="S351" i="3"/>
  <c r="S261" i="3"/>
  <c r="S287" i="3"/>
  <c r="S220" i="3"/>
  <c r="S252" i="3"/>
  <c r="S257" i="3"/>
  <c r="S333" i="3"/>
  <c r="S230" i="3"/>
  <c r="S266" i="3"/>
  <c r="S346" i="3"/>
  <c r="S224" i="3"/>
  <c r="S275" i="3"/>
  <c r="S343" i="3"/>
  <c r="S203" i="3"/>
  <c r="S254" i="3"/>
  <c r="S280" i="3"/>
  <c r="S316" i="3"/>
  <c r="S215" i="3"/>
  <c r="S263" i="3"/>
  <c r="S345" i="3"/>
  <c r="S15" i="3"/>
  <c r="S4" i="3"/>
  <c r="S7" i="3"/>
  <c r="S11" i="3"/>
  <c r="S342" i="3"/>
  <c r="S17" i="3"/>
  <c r="S10" i="3"/>
  <c r="S8" i="3"/>
  <c r="S18" i="3"/>
  <c r="S14" i="3"/>
  <c r="S16" i="3"/>
  <c r="S6" i="3"/>
  <c r="S5" i="3"/>
  <c r="S12" i="3"/>
  <c r="S13" i="3"/>
  <c r="T1" i="3"/>
  <c r="T9" i="3" s="1"/>
  <c r="Q2" i="4"/>
  <c r="AA4" i="5" s="1"/>
  <c r="AA31" i="5" s="1"/>
  <c r="P11" i="4"/>
  <c r="P35" i="4" s="1"/>
  <c r="T20" i="3" l="1"/>
  <c r="T26" i="3"/>
  <c r="T29" i="3"/>
  <c r="T32" i="3"/>
  <c r="T35" i="3"/>
  <c r="T38" i="3"/>
  <c r="T41" i="3"/>
  <c r="T44" i="3"/>
  <c r="T47" i="3"/>
  <c r="T21" i="3"/>
  <c r="T24" i="3"/>
  <c r="T27" i="3"/>
  <c r="T30" i="3"/>
  <c r="T33" i="3"/>
  <c r="T39" i="3"/>
  <c r="T42" i="3"/>
  <c r="T45" i="3"/>
  <c r="T48" i="3"/>
  <c r="T51" i="3"/>
  <c r="T54" i="3"/>
  <c r="T57" i="3"/>
  <c r="T60" i="3"/>
  <c r="T63" i="3"/>
  <c r="T66" i="3"/>
  <c r="T65" i="3"/>
  <c r="T71" i="3"/>
  <c r="T74" i="3"/>
  <c r="T77" i="3"/>
  <c r="T80" i="3"/>
  <c r="T83" i="3"/>
  <c r="T43" i="3"/>
  <c r="T46" i="3"/>
  <c r="T40" i="3"/>
  <c r="T19" i="3"/>
  <c r="T62" i="3"/>
  <c r="T79" i="3"/>
  <c r="T88" i="3"/>
  <c r="T91" i="3"/>
  <c r="T94" i="3"/>
  <c r="T97" i="3"/>
  <c r="T100" i="3"/>
  <c r="T22" i="3"/>
  <c r="T31" i="3"/>
  <c r="T59" i="3"/>
  <c r="T64" i="3"/>
  <c r="T76" i="3"/>
  <c r="T78" i="3"/>
  <c r="T89" i="3"/>
  <c r="T92" i="3"/>
  <c r="T56" i="3"/>
  <c r="T68" i="3"/>
  <c r="T37" i="3"/>
  <c r="T61" i="3"/>
  <c r="T34" i="3"/>
  <c r="T58" i="3"/>
  <c r="T72" i="3"/>
  <c r="T93" i="3"/>
  <c r="T98" i="3"/>
  <c r="T25" i="3"/>
  <c r="T67" i="3"/>
  <c r="T70" i="3"/>
  <c r="T99" i="3"/>
  <c r="T107" i="3"/>
  <c r="T53" i="3"/>
  <c r="T50" i="3"/>
  <c r="T101" i="3"/>
  <c r="T105" i="3"/>
  <c r="T118" i="3"/>
  <c r="T113" i="3"/>
  <c r="T124" i="3"/>
  <c r="T55" i="3"/>
  <c r="T95" i="3"/>
  <c r="T119" i="3"/>
  <c r="T69" i="3"/>
  <c r="T87" i="3"/>
  <c r="T114" i="3"/>
  <c r="T127" i="3"/>
  <c r="T132" i="3"/>
  <c r="T139" i="3"/>
  <c r="T81" i="3"/>
  <c r="T90" i="3"/>
  <c r="T115" i="3"/>
  <c r="T130" i="3"/>
  <c r="T111" i="3"/>
  <c r="T137" i="3"/>
  <c r="T138" i="3"/>
  <c r="T146" i="3"/>
  <c r="T159" i="3"/>
  <c r="T164" i="3"/>
  <c r="T108" i="3"/>
  <c r="T117" i="3"/>
  <c r="T128" i="3"/>
  <c r="T129" i="3"/>
  <c r="T154" i="3"/>
  <c r="T103" i="3"/>
  <c r="T49" i="3"/>
  <c r="T85" i="3"/>
  <c r="T125" i="3"/>
  <c r="T126" i="3"/>
  <c r="T73" i="3"/>
  <c r="T116" i="3"/>
  <c r="T140" i="3"/>
  <c r="T141" i="3"/>
  <c r="T147" i="3"/>
  <c r="T152" i="3"/>
  <c r="T75" i="3"/>
  <c r="T168" i="3"/>
  <c r="T177" i="3"/>
  <c r="T182" i="3"/>
  <c r="T187" i="3"/>
  <c r="T96" i="3"/>
  <c r="T106" i="3"/>
  <c r="T142" i="3"/>
  <c r="T144" i="3"/>
  <c r="T163" i="3"/>
  <c r="T172" i="3"/>
  <c r="T189" i="3"/>
  <c r="T109" i="3"/>
  <c r="T136" i="3"/>
  <c r="T143" i="3"/>
  <c r="T145" i="3"/>
  <c r="T180" i="3"/>
  <c r="T185" i="3"/>
  <c r="T191" i="3"/>
  <c r="T193" i="3"/>
  <c r="T198" i="3"/>
  <c r="T201" i="3"/>
  <c r="T204" i="3"/>
  <c r="T207" i="3"/>
  <c r="T210" i="3"/>
  <c r="T213" i="3"/>
  <c r="T216" i="3"/>
  <c r="T219" i="3"/>
  <c r="T222" i="3"/>
  <c r="T225" i="3"/>
  <c r="T228" i="3"/>
  <c r="T231" i="3"/>
  <c r="T84" i="3"/>
  <c r="T104" i="3"/>
  <c r="T112" i="3"/>
  <c r="T175" i="3"/>
  <c r="T195" i="3"/>
  <c r="T52" i="3"/>
  <c r="T110" i="3"/>
  <c r="T121" i="3"/>
  <c r="T148" i="3"/>
  <c r="T149" i="3"/>
  <c r="T150" i="3"/>
  <c r="T165" i="3"/>
  <c r="T169" i="3"/>
  <c r="T183" i="3"/>
  <c r="T86" i="3"/>
  <c r="T188" i="3"/>
  <c r="T200" i="3"/>
  <c r="T203" i="3"/>
  <c r="T211" i="3"/>
  <c r="T212" i="3"/>
  <c r="T220" i="3"/>
  <c r="T221" i="3"/>
  <c r="T229" i="3"/>
  <c r="T230" i="3"/>
  <c r="T151" i="3"/>
  <c r="T197" i="3"/>
  <c r="T202" i="3"/>
  <c r="T156" i="3"/>
  <c r="T176" i="3"/>
  <c r="T181" i="3"/>
  <c r="T186" i="3"/>
  <c r="T199" i="3"/>
  <c r="T235" i="3"/>
  <c r="T135" i="3"/>
  <c r="T161" i="3"/>
  <c r="T205" i="3"/>
  <c r="T206" i="3"/>
  <c r="T122" i="3"/>
  <c r="T158" i="3"/>
  <c r="T170" i="3"/>
  <c r="T194" i="3"/>
  <c r="T102" i="3"/>
  <c r="T155" i="3"/>
  <c r="T166" i="3"/>
  <c r="T234" i="3"/>
  <c r="T236" i="3"/>
  <c r="T250" i="3"/>
  <c r="T253" i="3"/>
  <c r="T256" i="3"/>
  <c r="T259" i="3"/>
  <c r="T262" i="3"/>
  <c r="T265" i="3"/>
  <c r="T268" i="3"/>
  <c r="T271" i="3"/>
  <c r="T274" i="3"/>
  <c r="T277" i="3"/>
  <c r="T280" i="3"/>
  <c r="T283" i="3"/>
  <c r="T286" i="3"/>
  <c r="T289" i="3"/>
  <c r="T292" i="3"/>
  <c r="T295" i="3"/>
  <c r="T298" i="3"/>
  <c r="T167" i="3"/>
  <c r="T196" i="3"/>
  <c r="T218" i="3"/>
  <c r="T237" i="3"/>
  <c r="T243" i="3"/>
  <c r="T245" i="3"/>
  <c r="T123" i="3"/>
  <c r="T133" i="3"/>
  <c r="T192" i="3"/>
  <c r="T227" i="3"/>
  <c r="T247" i="3"/>
  <c r="T82" i="3"/>
  <c r="T190" i="3"/>
  <c r="T217" i="3"/>
  <c r="T224" i="3"/>
  <c r="T226" i="3"/>
  <c r="T249" i="3"/>
  <c r="T252" i="3"/>
  <c r="T255" i="3"/>
  <c r="T258" i="3"/>
  <c r="T261" i="3"/>
  <c r="T264" i="3"/>
  <c r="T267" i="3"/>
  <c r="T270" i="3"/>
  <c r="T273" i="3"/>
  <c r="T276" i="3"/>
  <c r="T279" i="3"/>
  <c r="T282" i="3"/>
  <c r="T285" i="3"/>
  <c r="T288" i="3"/>
  <c r="T291" i="3"/>
  <c r="T294" i="3"/>
  <c r="T297" i="3"/>
  <c r="T162" i="3"/>
  <c r="T241" i="3"/>
  <c r="T215" i="3"/>
  <c r="T223" i="3"/>
  <c r="T251" i="3"/>
  <c r="T287" i="3"/>
  <c r="T304" i="3"/>
  <c r="T157" i="3"/>
  <c r="T232" i="3"/>
  <c r="T248" i="3"/>
  <c r="T284" i="3"/>
  <c r="T307" i="3"/>
  <c r="T315" i="3"/>
  <c r="T320" i="3"/>
  <c r="T173" i="3"/>
  <c r="T281" i="3"/>
  <c r="T134" i="3"/>
  <c r="T153" i="3"/>
  <c r="T178" i="3"/>
  <c r="T240" i="3"/>
  <c r="T275" i="3"/>
  <c r="T174" i="3"/>
  <c r="T239" i="3"/>
  <c r="T272" i="3"/>
  <c r="T302" i="3"/>
  <c r="T308" i="3"/>
  <c r="T313" i="3"/>
  <c r="T321" i="3"/>
  <c r="T131" i="3"/>
  <c r="T314" i="3"/>
  <c r="T325" i="3"/>
  <c r="T329" i="3"/>
  <c r="T335" i="3"/>
  <c r="T336" i="3"/>
  <c r="T345" i="3"/>
  <c r="T346" i="3"/>
  <c r="T160" i="3"/>
  <c r="T208" i="3"/>
  <c r="T300" i="3"/>
  <c r="T303" i="3"/>
  <c r="T319" i="3"/>
  <c r="T324" i="3"/>
  <c r="T326" i="3"/>
  <c r="T244" i="3"/>
  <c r="T260" i="3"/>
  <c r="T269" i="3"/>
  <c r="T318" i="3"/>
  <c r="T337" i="3"/>
  <c r="T347" i="3"/>
  <c r="T120" i="3"/>
  <c r="T179" i="3"/>
  <c r="T214" i="3"/>
  <c r="T233" i="3"/>
  <c r="T246" i="3"/>
  <c r="T290" i="3"/>
  <c r="T323" i="3"/>
  <c r="T171" i="3"/>
  <c r="T278" i="3"/>
  <c r="T299" i="3"/>
  <c r="T338" i="3"/>
  <c r="T339" i="3"/>
  <c r="T348" i="3"/>
  <c r="T349" i="3"/>
  <c r="T254" i="3"/>
  <c r="T263" i="3"/>
  <c r="T330" i="3"/>
  <c r="T331" i="3"/>
  <c r="T334" i="3"/>
  <c r="T344" i="3"/>
  <c r="T184" i="3"/>
  <c r="T293" i="3"/>
  <c r="T309" i="3"/>
  <c r="T327" i="3"/>
  <c r="T328" i="3"/>
  <c r="T332" i="3"/>
  <c r="T310" i="3"/>
  <c r="T242" i="3"/>
  <c r="T301" i="3"/>
  <c r="T322" i="3"/>
  <c r="T311" i="3"/>
  <c r="T340" i="3"/>
  <c r="T209" i="3"/>
  <c r="T305" i="3"/>
  <c r="T317" i="3"/>
  <c r="T341" i="3"/>
  <c r="T238" i="3"/>
  <c r="T312" i="3"/>
  <c r="T351" i="3"/>
  <c r="T257" i="3"/>
  <c r="T333" i="3"/>
  <c r="T266" i="3"/>
  <c r="T296" i="3"/>
  <c r="T343" i="3"/>
  <c r="T306" i="3"/>
  <c r="T316" i="3"/>
  <c r="T352" i="3"/>
  <c r="T350" i="3"/>
  <c r="T15" i="3"/>
  <c r="T7" i="3"/>
  <c r="T342" i="3"/>
  <c r="T17" i="3"/>
  <c r="T5" i="3"/>
  <c r="T6" i="3"/>
  <c r="T4" i="3"/>
  <c r="T13" i="3"/>
  <c r="T12" i="3"/>
  <c r="T11" i="3"/>
  <c r="T16" i="3"/>
  <c r="T10" i="3"/>
  <c r="T18" i="3"/>
  <c r="T14" i="3"/>
  <c r="T8" i="3"/>
  <c r="U1" i="3"/>
  <c r="U9" i="3" s="1"/>
  <c r="R2" i="4"/>
  <c r="AB4" i="5" s="1"/>
  <c r="AB31" i="5" s="1"/>
  <c r="Q11" i="4"/>
  <c r="Q35" i="4" s="1"/>
  <c r="U20" i="3" l="1"/>
  <c r="U23" i="3"/>
  <c r="U26" i="3"/>
  <c r="U29" i="3"/>
  <c r="U32" i="3"/>
  <c r="U35" i="3"/>
  <c r="U38" i="3"/>
  <c r="U41" i="3"/>
  <c r="U44" i="3"/>
  <c r="U47" i="3"/>
  <c r="U50" i="3"/>
  <c r="U53" i="3"/>
  <c r="U56" i="3"/>
  <c r="U59" i="3"/>
  <c r="U62" i="3"/>
  <c r="U65" i="3"/>
  <c r="U68" i="3"/>
  <c r="U51" i="3"/>
  <c r="U55" i="3"/>
  <c r="U43" i="3"/>
  <c r="U45" i="3"/>
  <c r="U46" i="3"/>
  <c r="U52" i="3"/>
  <c r="U60" i="3"/>
  <c r="U63" i="3"/>
  <c r="U22" i="3"/>
  <c r="U24" i="3"/>
  <c r="U67" i="3"/>
  <c r="U25" i="3"/>
  <c r="U34" i="3"/>
  <c r="U27" i="3"/>
  <c r="U36" i="3"/>
  <c r="U48" i="3"/>
  <c r="U61" i="3"/>
  <c r="U75" i="3"/>
  <c r="U88" i="3"/>
  <c r="U91" i="3"/>
  <c r="U94" i="3"/>
  <c r="U97" i="3"/>
  <c r="U30" i="3"/>
  <c r="U39" i="3"/>
  <c r="U49" i="3"/>
  <c r="U70" i="3"/>
  <c r="U74" i="3"/>
  <c r="U82" i="3"/>
  <c r="U92" i="3"/>
  <c r="U21" i="3"/>
  <c r="U40" i="3"/>
  <c r="U54" i="3"/>
  <c r="U31" i="3"/>
  <c r="U73" i="3"/>
  <c r="U79" i="3"/>
  <c r="U95" i="3"/>
  <c r="U102" i="3"/>
  <c r="U105" i="3"/>
  <c r="U108" i="3"/>
  <c r="U111" i="3"/>
  <c r="U37" i="3"/>
  <c r="U64" i="3"/>
  <c r="U89" i="3"/>
  <c r="U19" i="3"/>
  <c r="U28" i="3"/>
  <c r="U58" i="3"/>
  <c r="U72" i="3"/>
  <c r="U98" i="3"/>
  <c r="U119" i="3"/>
  <c r="U122" i="3"/>
  <c r="U125" i="3"/>
  <c r="U128" i="3"/>
  <c r="U131" i="3"/>
  <c r="U134" i="3"/>
  <c r="U76" i="3"/>
  <c r="U81" i="3"/>
  <c r="U86" i="3"/>
  <c r="U110" i="3"/>
  <c r="U116" i="3"/>
  <c r="U83" i="3"/>
  <c r="U101" i="3"/>
  <c r="U118" i="3"/>
  <c r="U121" i="3"/>
  <c r="U124" i="3"/>
  <c r="U127" i="3"/>
  <c r="U130" i="3"/>
  <c r="U100" i="3"/>
  <c r="U112" i="3"/>
  <c r="U129" i="3"/>
  <c r="U66" i="3"/>
  <c r="U113" i="3"/>
  <c r="U99" i="3"/>
  <c r="U69" i="3"/>
  <c r="U87" i="3"/>
  <c r="U114" i="3"/>
  <c r="U90" i="3"/>
  <c r="U136" i="3"/>
  <c r="U57" i="3"/>
  <c r="U80" i="3"/>
  <c r="U84" i="3"/>
  <c r="U106" i="3"/>
  <c r="U135" i="3"/>
  <c r="U151" i="3"/>
  <c r="U169" i="3"/>
  <c r="U33" i="3"/>
  <c r="U137" i="3"/>
  <c r="U138" i="3"/>
  <c r="U146" i="3"/>
  <c r="U159" i="3"/>
  <c r="U164" i="3"/>
  <c r="U77" i="3"/>
  <c r="U117" i="3"/>
  <c r="U103" i="3"/>
  <c r="U85" i="3"/>
  <c r="U93" i="3"/>
  <c r="U126" i="3"/>
  <c r="U157" i="3"/>
  <c r="U133" i="3"/>
  <c r="U161" i="3"/>
  <c r="U168" i="3"/>
  <c r="U177" i="3"/>
  <c r="U182" i="3"/>
  <c r="U187" i="3"/>
  <c r="U96" i="3"/>
  <c r="U132" i="3"/>
  <c r="U142" i="3"/>
  <c r="U144" i="3"/>
  <c r="U163" i="3"/>
  <c r="U172" i="3"/>
  <c r="U189" i="3"/>
  <c r="U78" i="3"/>
  <c r="U109" i="3"/>
  <c r="U115" i="3"/>
  <c r="U141" i="3"/>
  <c r="U143" i="3"/>
  <c r="U145" i="3"/>
  <c r="U147" i="3"/>
  <c r="U180" i="3"/>
  <c r="U185" i="3"/>
  <c r="U191" i="3"/>
  <c r="U193" i="3"/>
  <c r="U198" i="3"/>
  <c r="U201" i="3"/>
  <c r="U104" i="3"/>
  <c r="U107" i="3"/>
  <c r="U175" i="3"/>
  <c r="U195" i="3"/>
  <c r="U238" i="3"/>
  <c r="U241" i="3"/>
  <c r="U244" i="3"/>
  <c r="U247" i="3"/>
  <c r="U188" i="3"/>
  <c r="U200" i="3"/>
  <c r="U203" i="3"/>
  <c r="U211" i="3"/>
  <c r="U212" i="3"/>
  <c r="U139" i="3"/>
  <c r="U197" i="3"/>
  <c r="U202" i="3"/>
  <c r="U204" i="3"/>
  <c r="U213" i="3"/>
  <c r="U222" i="3"/>
  <c r="U231" i="3"/>
  <c r="U153" i="3"/>
  <c r="U167" i="3"/>
  <c r="U171" i="3"/>
  <c r="U196" i="3"/>
  <c r="U150" i="3"/>
  <c r="U205" i="3"/>
  <c r="U206" i="3"/>
  <c r="U214" i="3"/>
  <c r="U215" i="3"/>
  <c r="U158" i="3"/>
  <c r="U170" i="3"/>
  <c r="U194" i="3"/>
  <c r="U207" i="3"/>
  <c r="U154" i="3"/>
  <c r="U219" i="3"/>
  <c r="U230" i="3"/>
  <c r="U232" i="3"/>
  <c r="U233" i="3"/>
  <c r="U240" i="3"/>
  <c r="U301" i="3"/>
  <c r="U304" i="3"/>
  <c r="U307" i="3"/>
  <c r="U310" i="3"/>
  <c r="U313" i="3"/>
  <c r="U316" i="3"/>
  <c r="U319" i="3"/>
  <c r="U322" i="3"/>
  <c r="U148" i="3"/>
  <c r="U234" i="3"/>
  <c r="U235" i="3"/>
  <c r="U236" i="3"/>
  <c r="U250" i="3"/>
  <c r="U253" i="3"/>
  <c r="U256" i="3"/>
  <c r="U259" i="3"/>
  <c r="U262" i="3"/>
  <c r="U265" i="3"/>
  <c r="U268" i="3"/>
  <c r="U271" i="3"/>
  <c r="U274" i="3"/>
  <c r="U277" i="3"/>
  <c r="U280" i="3"/>
  <c r="U283" i="3"/>
  <c r="U286" i="3"/>
  <c r="U289" i="3"/>
  <c r="U292" i="3"/>
  <c r="U295" i="3"/>
  <c r="U298" i="3"/>
  <c r="U42" i="3"/>
  <c r="U155" i="3"/>
  <c r="U218" i="3"/>
  <c r="U228" i="3"/>
  <c r="U229" i="3"/>
  <c r="U237" i="3"/>
  <c r="U243" i="3"/>
  <c r="U245" i="3"/>
  <c r="U165" i="3"/>
  <c r="U173" i="3"/>
  <c r="U178" i="3"/>
  <c r="U183" i="3"/>
  <c r="U208" i="3"/>
  <c r="U225" i="3"/>
  <c r="U149" i="3"/>
  <c r="U190" i="3"/>
  <c r="U210" i="3"/>
  <c r="U216" i="3"/>
  <c r="U217" i="3"/>
  <c r="U224" i="3"/>
  <c r="U226" i="3"/>
  <c r="U249" i="3"/>
  <c r="U252" i="3"/>
  <c r="U255" i="3"/>
  <c r="U258" i="3"/>
  <c r="U261" i="3"/>
  <c r="U264" i="3"/>
  <c r="U267" i="3"/>
  <c r="U270" i="3"/>
  <c r="U273" i="3"/>
  <c r="U276" i="3"/>
  <c r="U279" i="3"/>
  <c r="U282" i="3"/>
  <c r="U285" i="3"/>
  <c r="U288" i="3"/>
  <c r="U291" i="3"/>
  <c r="U294" i="3"/>
  <c r="U297" i="3"/>
  <c r="U123" i="3"/>
  <c r="U221" i="3"/>
  <c r="U242" i="3"/>
  <c r="U254" i="3"/>
  <c r="U290" i="3"/>
  <c r="U300" i="3"/>
  <c r="U312" i="3"/>
  <c r="U317" i="3"/>
  <c r="U326" i="3"/>
  <c r="U329" i="3"/>
  <c r="U332" i="3"/>
  <c r="U335" i="3"/>
  <c r="U338" i="3"/>
  <c r="U341" i="3"/>
  <c r="U345" i="3"/>
  <c r="U348" i="3"/>
  <c r="U351" i="3"/>
  <c r="U140" i="3"/>
  <c r="U152" i="3"/>
  <c r="U181" i="3"/>
  <c r="U223" i="3"/>
  <c r="U251" i="3"/>
  <c r="U287" i="3"/>
  <c r="U248" i="3"/>
  <c r="U284" i="3"/>
  <c r="U315" i="3"/>
  <c r="U320" i="3"/>
  <c r="U186" i="3"/>
  <c r="U227" i="3"/>
  <c r="U246" i="3"/>
  <c r="U278" i="3"/>
  <c r="U305" i="3"/>
  <c r="U318" i="3"/>
  <c r="U323" i="3"/>
  <c r="U325" i="3"/>
  <c r="U328" i="3"/>
  <c r="U331" i="3"/>
  <c r="U334" i="3"/>
  <c r="U337" i="3"/>
  <c r="U340" i="3"/>
  <c r="U344" i="3"/>
  <c r="U347" i="3"/>
  <c r="U350" i="3"/>
  <c r="U275" i="3"/>
  <c r="U176" i="3"/>
  <c r="U184" i="3"/>
  <c r="U293" i="3"/>
  <c r="U309" i="3"/>
  <c r="U327" i="3"/>
  <c r="U352" i="3"/>
  <c r="U239" i="3"/>
  <c r="U281" i="3"/>
  <c r="U308" i="3"/>
  <c r="U314" i="3"/>
  <c r="U336" i="3"/>
  <c r="U346" i="3"/>
  <c r="U71" i="3"/>
  <c r="U160" i="3"/>
  <c r="U303" i="3"/>
  <c r="U324" i="3"/>
  <c r="U260" i="3"/>
  <c r="U269" i="3"/>
  <c r="U120" i="3"/>
  <c r="U179" i="3"/>
  <c r="U199" i="3"/>
  <c r="U333" i="3"/>
  <c r="U156" i="3"/>
  <c r="U192" i="3"/>
  <c r="U263" i="3"/>
  <c r="U272" i="3"/>
  <c r="U330" i="3"/>
  <c r="U339" i="3"/>
  <c r="U349" i="3"/>
  <c r="U166" i="3"/>
  <c r="U296" i="3"/>
  <c r="U302" i="3"/>
  <c r="U311" i="3"/>
  <c r="U220" i="3"/>
  <c r="U174" i="3"/>
  <c r="U209" i="3"/>
  <c r="U299" i="3"/>
  <c r="U257" i="3"/>
  <c r="U306" i="3"/>
  <c r="U266" i="3"/>
  <c r="U162" i="3"/>
  <c r="U343" i="3"/>
  <c r="U321" i="3"/>
  <c r="U15" i="3"/>
  <c r="U14" i="3"/>
  <c r="U342" i="3"/>
  <c r="U12" i="3"/>
  <c r="U7" i="3"/>
  <c r="U8" i="3"/>
  <c r="U10" i="3"/>
  <c r="U18" i="3"/>
  <c r="U17" i="3"/>
  <c r="U16" i="3"/>
  <c r="U5" i="3"/>
  <c r="U13" i="3"/>
  <c r="U4" i="3"/>
  <c r="U11" i="3"/>
  <c r="V1" i="3"/>
  <c r="V9" i="3" s="1"/>
  <c r="S2" i="4"/>
  <c r="AC4" i="5" s="1"/>
  <c r="AC31" i="5" s="1"/>
  <c r="R11" i="4"/>
  <c r="R35" i="4" s="1"/>
  <c r="V21" i="3" l="1"/>
  <c r="V24" i="3"/>
  <c r="V27" i="3"/>
  <c r="V30" i="3"/>
  <c r="V33" i="3"/>
  <c r="V36" i="3"/>
  <c r="V39" i="3"/>
  <c r="V42" i="3"/>
  <c r="V45" i="3"/>
  <c r="V48" i="3"/>
  <c r="V51" i="3"/>
  <c r="V54" i="3"/>
  <c r="V57" i="3"/>
  <c r="V60" i="3"/>
  <c r="V19" i="3"/>
  <c r="V59" i="3"/>
  <c r="V55" i="3"/>
  <c r="V44" i="3"/>
  <c r="V41" i="3"/>
  <c r="V56" i="3"/>
  <c r="V68" i="3"/>
  <c r="V20" i="3"/>
  <c r="V25" i="3"/>
  <c r="V58" i="3"/>
  <c r="V69" i="3"/>
  <c r="V72" i="3"/>
  <c r="V75" i="3"/>
  <c r="V78" i="3"/>
  <c r="V81" i="3"/>
  <c r="V84" i="3"/>
  <c r="V53" i="3"/>
  <c r="V34" i="3"/>
  <c r="V43" i="3"/>
  <c r="V29" i="3"/>
  <c r="V38" i="3"/>
  <c r="V52" i="3"/>
  <c r="V71" i="3"/>
  <c r="V79" i="3"/>
  <c r="V83" i="3"/>
  <c r="V61" i="3"/>
  <c r="V62" i="3"/>
  <c r="V63" i="3"/>
  <c r="V23" i="3"/>
  <c r="V32" i="3"/>
  <c r="V46" i="3"/>
  <c r="V80" i="3"/>
  <c r="V88" i="3"/>
  <c r="V40" i="3"/>
  <c r="V100" i="3"/>
  <c r="V22" i="3"/>
  <c r="V31" i="3"/>
  <c r="V73" i="3"/>
  <c r="V95" i="3"/>
  <c r="V102" i="3"/>
  <c r="V37" i="3"/>
  <c r="V64" i="3"/>
  <c r="V49" i="3"/>
  <c r="V66" i="3"/>
  <c r="V89" i="3"/>
  <c r="V90" i="3"/>
  <c r="V96" i="3"/>
  <c r="V104" i="3"/>
  <c r="V109" i="3"/>
  <c r="V35" i="3"/>
  <c r="V87" i="3"/>
  <c r="V112" i="3"/>
  <c r="V114" i="3"/>
  <c r="V50" i="3"/>
  <c r="V74" i="3"/>
  <c r="V76" i="3"/>
  <c r="V86" i="3"/>
  <c r="V105" i="3"/>
  <c r="V110" i="3"/>
  <c r="V116" i="3"/>
  <c r="V85" i="3"/>
  <c r="V137" i="3"/>
  <c r="V140" i="3"/>
  <c r="V143" i="3"/>
  <c r="V146" i="3"/>
  <c r="V149" i="3"/>
  <c r="V152" i="3"/>
  <c r="V155" i="3"/>
  <c r="V158" i="3"/>
  <c r="V161" i="3"/>
  <c r="V164" i="3"/>
  <c r="V167" i="3"/>
  <c r="V170" i="3"/>
  <c r="V173" i="3"/>
  <c r="V176" i="3"/>
  <c r="V179" i="3"/>
  <c r="V182" i="3"/>
  <c r="V185" i="3"/>
  <c r="V188" i="3"/>
  <c r="V191" i="3"/>
  <c r="V194" i="3"/>
  <c r="V28" i="3"/>
  <c r="V91" i="3"/>
  <c r="V124" i="3"/>
  <c r="V129" i="3"/>
  <c r="V113" i="3"/>
  <c r="V119" i="3"/>
  <c r="V99" i="3"/>
  <c r="V47" i="3"/>
  <c r="V67" i="3"/>
  <c r="V94" i="3"/>
  <c r="V122" i="3"/>
  <c r="V132" i="3"/>
  <c r="V134" i="3"/>
  <c r="V139" i="3"/>
  <c r="V142" i="3"/>
  <c r="V145" i="3"/>
  <c r="V148" i="3"/>
  <c r="V151" i="3"/>
  <c r="V154" i="3"/>
  <c r="V157" i="3"/>
  <c r="V160" i="3"/>
  <c r="V163" i="3"/>
  <c r="V166" i="3"/>
  <c r="V169" i="3"/>
  <c r="V172" i="3"/>
  <c r="V175" i="3"/>
  <c r="V178" i="3"/>
  <c r="V181" i="3"/>
  <c r="V184" i="3"/>
  <c r="V118" i="3"/>
  <c r="V131" i="3"/>
  <c r="V133" i="3"/>
  <c r="V156" i="3"/>
  <c r="V106" i="3"/>
  <c r="V111" i="3"/>
  <c r="V135" i="3"/>
  <c r="V92" i="3"/>
  <c r="V108" i="3"/>
  <c r="V77" i="3"/>
  <c r="V101" i="3"/>
  <c r="V117" i="3"/>
  <c r="V26" i="3"/>
  <c r="V97" i="3"/>
  <c r="V103" i="3"/>
  <c r="V125" i="3"/>
  <c r="V144" i="3"/>
  <c r="V127" i="3"/>
  <c r="V162" i="3"/>
  <c r="V171" i="3"/>
  <c r="V174" i="3"/>
  <c r="V196" i="3"/>
  <c r="V199" i="3"/>
  <c r="V202" i="3"/>
  <c r="V205" i="3"/>
  <c r="V208" i="3"/>
  <c r="V211" i="3"/>
  <c r="V214" i="3"/>
  <c r="V217" i="3"/>
  <c r="V220" i="3"/>
  <c r="V223" i="3"/>
  <c r="V226" i="3"/>
  <c r="V229" i="3"/>
  <c r="V232" i="3"/>
  <c r="V235" i="3"/>
  <c r="V93" i="3"/>
  <c r="V70" i="3"/>
  <c r="V168" i="3"/>
  <c r="V177" i="3"/>
  <c r="V187" i="3"/>
  <c r="V136" i="3"/>
  <c r="V189" i="3"/>
  <c r="V115" i="3"/>
  <c r="V141" i="3"/>
  <c r="V147" i="3"/>
  <c r="V180" i="3"/>
  <c r="V193" i="3"/>
  <c r="V198" i="3"/>
  <c r="V201" i="3"/>
  <c r="V204" i="3"/>
  <c r="V207" i="3"/>
  <c r="V210" i="3"/>
  <c r="V213" i="3"/>
  <c r="V216" i="3"/>
  <c r="V219" i="3"/>
  <c r="V222" i="3"/>
  <c r="V225" i="3"/>
  <c r="V228" i="3"/>
  <c r="V231" i="3"/>
  <c r="V234" i="3"/>
  <c r="V237" i="3"/>
  <c r="V121" i="3"/>
  <c r="V159" i="3"/>
  <c r="V200" i="3"/>
  <c r="V203" i="3"/>
  <c r="V212" i="3"/>
  <c r="V221" i="3"/>
  <c r="V230" i="3"/>
  <c r="V186" i="3"/>
  <c r="V65" i="3"/>
  <c r="V130" i="3"/>
  <c r="V153" i="3"/>
  <c r="V107" i="3"/>
  <c r="V150" i="3"/>
  <c r="V206" i="3"/>
  <c r="V233" i="3"/>
  <c r="V240" i="3"/>
  <c r="V301" i="3"/>
  <c r="V304" i="3"/>
  <c r="V307" i="3"/>
  <c r="V310" i="3"/>
  <c r="V313" i="3"/>
  <c r="V316" i="3"/>
  <c r="V319" i="3"/>
  <c r="V322" i="3"/>
  <c r="V128" i="3"/>
  <c r="V236" i="3"/>
  <c r="V250" i="3"/>
  <c r="V253" i="3"/>
  <c r="V256" i="3"/>
  <c r="V259" i="3"/>
  <c r="V262" i="3"/>
  <c r="V265" i="3"/>
  <c r="V268" i="3"/>
  <c r="V271" i="3"/>
  <c r="V274" i="3"/>
  <c r="V277" i="3"/>
  <c r="V280" i="3"/>
  <c r="V283" i="3"/>
  <c r="V286" i="3"/>
  <c r="V289" i="3"/>
  <c r="V292" i="3"/>
  <c r="V295" i="3"/>
  <c r="V298" i="3"/>
  <c r="V123" i="3"/>
  <c r="V192" i="3"/>
  <c r="V227" i="3"/>
  <c r="V238" i="3"/>
  <c r="V82" i="3"/>
  <c r="V98" i="3"/>
  <c r="V138" i="3"/>
  <c r="V165" i="3"/>
  <c r="V183" i="3"/>
  <c r="V209" i="3"/>
  <c r="V252" i="3"/>
  <c r="V257" i="3"/>
  <c r="V288" i="3"/>
  <c r="V293" i="3"/>
  <c r="V215" i="3"/>
  <c r="V241" i="3"/>
  <c r="V242" i="3"/>
  <c r="V249" i="3"/>
  <c r="V254" i="3"/>
  <c r="V285" i="3"/>
  <c r="V290" i="3"/>
  <c r="V300" i="3"/>
  <c r="V312" i="3"/>
  <c r="V317" i="3"/>
  <c r="V326" i="3"/>
  <c r="V329" i="3"/>
  <c r="V332" i="3"/>
  <c r="V197" i="3"/>
  <c r="V251" i="3"/>
  <c r="V282" i="3"/>
  <c r="V287" i="3"/>
  <c r="V190" i="3"/>
  <c r="V276" i="3"/>
  <c r="V281" i="3"/>
  <c r="V126" i="3"/>
  <c r="V246" i="3"/>
  <c r="V273" i="3"/>
  <c r="V278" i="3"/>
  <c r="V305" i="3"/>
  <c r="V318" i="3"/>
  <c r="V323" i="3"/>
  <c r="V325" i="3"/>
  <c r="V328" i="3"/>
  <c r="V331" i="3"/>
  <c r="V334" i="3"/>
  <c r="V337" i="3"/>
  <c r="V340" i="3"/>
  <c r="V344" i="3"/>
  <c r="V347" i="3"/>
  <c r="V350" i="3"/>
  <c r="V263" i="3"/>
  <c r="V272" i="3"/>
  <c r="V330" i="3"/>
  <c r="V258" i="3"/>
  <c r="V267" i="3"/>
  <c r="V309" i="3"/>
  <c r="V327" i="3"/>
  <c r="V335" i="3"/>
  <c r="V345" i="3"/>
  <c r="V352" i="3"/>
  <c r="V195" i="3"/>
  <c r="V218" i="3"/>
  <c r="V239" i="3"/>
  <c r="V297" i="3"/>
  <c r="V308" i="3"/>
  <c r="V314" i="3"/>
  <c r="V336" i="3"/>
  <c r="V346" i="3"/>
  <c r="V244" i="3"/>
  <c r="V303" i="3"/>
  <c r="V324" i="3"/>
  <c r="V260" i="3"/>
  <c r="V269" i="3"/>
  <c r="V243" i="3"/>
  <c r="V247" i="3"/>
  <c r="V284" i="3"/>
  <c r="V291" i="3"/>
  <c r="V315" i="3"/>
  <c r="V343" i="3"/>
  <c r="V351" i="3"/>
  <c r="V279" i="3"/>
  <c r="V320" i="3"/>
  <c r="V333" i="3"/>
  <c r="V264" i="3"/>
  <c r="V338" i="3"/>
  <c r="V245" i="3"/>
  <c r="V339" i="3"/>
  <c r="V349" i="3"/>
  <c r="V294" i="3"/>
  <c r="V348" i="3"/>
  <c r="V266" i="3"/>
  <c r="V224" i="3"/>
  <c r="V321" i="3"/>
  <c r="V248" i="3"/>
  <c r="V302" i="3"/>
  <c r="V261" i="3"/>
  <c r="V275" i="3"/>
  <c r="V311" i="3"/>
  <c r="V341" i="3"/>
  <c r="V299" i="3"/>
  <c r="V120" i="3"/>
  <c r="V296" i="3"/>
  <c r="V270" i="3"/>
  <c r="V306" i="3"/>
  <c r="V255" i="3"/>
  <c r="V15" i="3"/>
  <c r="V16" i="3"/>
  <c r="V342" i="3"/>
  <c r="V11" i="3"/>
  <c r="V10" i="3"/>
  <c r="V7" i="3"/>
  <c r="V8" i="3"/>
  <c r="V18" i="3"/>
  <c r="V13" i="3"/>
  <c r="V12" i="3"/>
  <c r="V14" i="3"/>
  <c r="V4" i="3"/>
  <c r="V5" i="3"/>
  <c r="V17" i="3"/>
  <c r="V6" i="3"/>
  <c r="W1" i="3"/>
  <c r="W9" i="3" s="1"/>
  <c r="Y9" i="3" s="1"/>
  <c r="T2" i="4"/>
  <c r="AD4" i="5" s="1"/>
  <c r="AD31" i="5" s="1"/>
  <c r="S11" i="4"/>
  <c r="S35" i="4" s="1"/>
  <c r="W21" i="3" l="1"/>
  <c r="W24" i="3"/>
  <c r="W27" i="3"/>
  <c r="W30" i="3"/>
  <c r="W33" i="3"/>
  <c r="W36" i="3"/>
  <c r="W39" i="3"/>
  <c r="Y39" i="3" s="1"/>
  <c r="W42" i="3"/>
  <c r="Y42" i="3" s="1"/>
  <c r="W45" i="3"/>
  <c r="W22" i="3"/>
  <c r="W62" i="3"/>
  <c r="W67" i="3"/>
  <c r="W19" i="3"/>
  <c r="W51" i="3"/>
  <c r="W44" i="3"/>
  <c r="W71" i="3"/>
  <c r="W74" i="3"/>
  <c r="W77" i="3"/>
  <c r="W80" i="3"/>
  <c r="W83" i="3"/>
  <c r="W86" i="3"/>
  <c r="W28" i="3"/>
  <c r="W50" i="3"/>
  <c r="W54" i="3"/>
  <c r="W64" i="3"/>
  <c r="W49" i="3"/>
  <c r="W70" i="3"/>
  <c r="W78" i="3"/>
  <c r="W25" i="3"/>
  <c r="Y25" i="3" s="1"/>
  <c r="N63" i="5" s="1"/>
  <c r="W20" i="3"/>
  <c r="W34" i="3"/>
  <c r="W43" i="3"/>
  <c r="Y43" i="3" s="1"/>
  <c r="W29" i="3"/>
  <c r="W38" i="3"/>
  <c r="Y38" i="3" s="1"/>
  <c r="W48" i="3"/>
  <c r="W52" i="3"/>
  <c r="W60" i="3"/>
  <c r="W75" i="3"/>
  <c r="W79" i="3"/>
  <c r="W37" i="3"/>
  <c r="Y37" i="3" s="1"/>
  <c r="N66" i="5" s="1"/>
  <c r="W65" i="3"/>
  <c r="W69" i="3"/>
  <c r="W81" i="3"/>
  <c r="W97" i="3"/>
  <c r="W103" i="3"/>
  <c r="W106" i="3"/>
  <c r="W109" i="3"/>
  <c r="W112" i="3"/>
  <c r="W115" i="3"/>
  <c r="W56" i="3"/>
  <c r="W92" i="3"/>
  <c r="W40" i="3"/>
  <c r="W61" i="3"/>
  <c r="W100" i="3"/>
  <c r="W31" i="3"/>
  <c r="W46" i="3"/>
  <c r="W73" i="3"/>
  <c r="W68" i="3"/>
  <c r="W84" i="3"/>
  <c r="W91" i="3"/>
  <c r="W94" i="3"/>
  <c r="W95" i="3"/>
  <c r="W99" i="3"/>
  <c r="W107" i="3"/>
  <c r="W41" i="3"/>
  <c r="Y41" i="3" s="1"/>
  <c r="W59" i="3"/>
  <c r="W87" i="3"/>
  <c r="W114" i="3"/>
  <c r="W88" i="3"/>
  <c r="W121" i="3"/>
  <c r="W126" i="3"/>
  <c r="W135" i="3"/>
  <c r="W76" i="3"/>
  <c r="W85" i="3"/>
  <c r="W137" i="3"/>
  <c r="W140" i="3"/>
  <c r="W55" i="3"/>
  <c r="W63" i="3"/>
  <c r="W66" i="3"/>
  <c r="W124" i="3"/>
  <c r="W129" i="3"/>
  <c r="W113" i="3"/>
  <c r="W127" i="3"/>
  <c r="W96" i="3"/>
  <c r="W130" i="3"/>
  <c r="W136" i="3"/>
  <c r="W143" i="3"/>
  <c r="W161" i="3"/>
  <c r="W57" i="3"/>
  <c r="W118" i="3"/>
  <c r="W131" i="3"/>
  <c r="W133" i="3"/>
  <c r="W151" i="3"/>
  <c r="W156" i="3"/>
  <c r="W35" i="3"/>
  <c r="W90" i="3"/>
  <c r="W111" i="3"/>
  <c r="W108" i="3"/>
  <c r="W128" i="3"/>
  <c r="W58" i="3"/>
  <c r="W101" i="3"/>
  <c r="W105" i="3"/>
  <c r="W117" i="3"/>
  <c r="W149" i="3"/>
  <c r="W179" i="3"/>
  <c r="W26" i="3"/>
  <c r="W47" i="3"/>
  <c r="W162" i="3"/>
  <c r="W171" i="3"/>
  <c r="W174" i="3"/>
  <c r="W196" i="3"/>
  <c r="W199" i="3"/>
  <c r="W202" i="3"/>
  <c r="W205" i="3"/>
  <c r="W208" i="3"/>
  <c r="W211" i="3"/>
  <c r="W214" i="3"/>
  <c r="W217" i="3"/>
  <c r="W220" i="3"/>
  <c r="W223" i="3"/>
  <c r="W226" i="3"/>
  <c r="W229" i="3"/>
  <c r="W232" i="3"/>
  <c r="W235" i="3"/>
  <c r="W93" i="3"/>
  <c r="W182" i="3"/>
  <c r="W119" i="3"/>
  <c r="W132" i="3"/>
  <c r="W142" i="3"/>
  <c r="W144" i="3"/>
  <c r="W163" i="3"/>
  <c r="W168" i="3"/>
  <c r="W172" i="3"/>
  <c r="W177" i="3"/>
  <c r="W187" i="3"/>
  <c r="W89" i="3"/>
  <c r="W145" i="3"/>
  <c r="W146" i="3"/>
  <c r="W164" i="3"/>
  <c r="W185" i="3"/>
  <c r="W189" i="3"/>
  <c r="W191" i="3"/>
  <c r="W134" i="3"/>
  <c r="W154" i="3"/>
  <c r="W190" i="3"/>
  <c r="W234" i="3"/>
  <c r="W110" i="3"/>
  <c r="W201" i="3"/>
  <c r="W32" i="3"/>
  <c r="W141" i="3"/>
  <c r="W159" i="3"/>
  <c r="W188" i="3"/>
  <c r="W198" i="3"/>
  <c r="W238" i="3"/>
  <c r="W241" i="3"/>
  <c r="W148" i="3"/>
  <c r="W175" i="3"/>
  <c r="W176" i="3"/>
  <c r="W181" i="3"/>
  <c r="W195" i="3"/>
  <c r="W197" i="3"/>
  <c r="W167" i="3"/>
  <c r="W180" i="3"/>
  <c r="W186" i="3"/>
  <c r="W116" i="3"/>
  <c r="W122" i="3"/>
  <c r="W125" i="3"/>
  <c r="W153" i="3"/>
  <c r="W193" i="3"/>
  <c r="W72" i="3"/>
  <c r="W104" i="3"/>
  <c r="W209" i="3"/>
  <c r="W242" i="3"/>
  <c r="W200" i="3"/>
  <c r="W204" i="3"/>
  <c r="W213" i="3"/>
  <c r="W219" i="3"/>
  <c r="W230" i="3"/>
  <c r="W158" i="3"/>
  <c r="W170" i="3"/>
  <c r="W194" i="3"/>
  <c r="W206" i="3"/>
  <c r="W233" i="3"/>
  <c r="W240" i="3"/>
  <c r="W301" i="3"/>
  <c r="W304" i="3"/>
  <c r="W152" i="3"/>
  <c r="W218" i="3"/>
  <c r="W243" i="3"/>
  <c r="W245" i="3"/>
  <c r="W247" i="3"/>
  <c r="W123" i="3"/>
  <c r="W173" i="3"/>
  <c r="W178" i="3"/>
  <c r="W192" i="3"/>
  <c r="W225" i="3"/>
  <c r="W227" i="3"/>
  <c r="W184" i="3"/>
  <c r="W255" i="3"/>
  <c r="W256" i="3"/>
  <c r="W260" i="3"/>
  <c r="W291" i="3"/>
  <c r="W292" i="3"/>
  <c r="W296" i="3"/>
  <c r="W299" i="3"/>
  <c r="W309" i="3"/>
  <c r="W314" i="3"/>
  <c r="W322" i="3"/>
  <c r="W53" i="3"/>
  <c r="W221" i="3"/>
  <c r="W237" i="3"/>
  <c r="W252" i="3"/>
  <c r="W253" i="3"/>
  <c r="W257" i="3"/>
  <c r="W288" i="3"/>
  <c r="W289" i="3"/>
  <c r="W293" i="3"/>
  <c r="W157" i="3"/>
  <c r="W207" i="3"/>
  <c r="W210" i="3"/>
  <c r="W215" i="3"/>
  <c r="W249" i="3"/>
  <c r="W250" i="3"/>
  <c r="W254" i="3"/>
  <c r="W285" i="3"/>
  <c r="W286" i="3"/>
  <c r="W290" i="3"/>
  <c r="W300" i="3"/>
  <c r="W307" i="3"/>
  <c r="W312" i="3"/>
  <c r="W317" i="3"/>
  <c r="W326" i="3"/>
  <c r="W329" i="3"/>
  <c r="W332" i="3"/>
  <c r="W335" i="3"/>
  <c r="W338" i="3"/>
  <c r="W341" i="3"/>
  <c r="W345" i="3"/>
  <c r="W348" i="3"/>
  <c r="W351" i="3"/>
  <c r="W147" i="3"/>
  <c r="W98" i="3"/>
  <c r="W169" i="3"/>
  <c r="W248" i="3"/>
  <c r="W279" i="3"/>
  <c r="W280" i="3"/>
  <c r="W284" i="3"/>
  <c r="W310" i="3"/>
  <c r="W315" i="3"/>
  <c r="W320" i="3"/>
  <c r="W276" i="3"/>
  <c r="W277" i="3"/>
  <c r="W281" i="3"/>
  <c r="W328" i="3"/>
  <c r="W333" i="3"/>
  <c r="W222" i="3"/>
  <c r="W236" i="3"/>
  <c r="W263" i="3"/>
  <c r="W265" i="3"/>
  <c r="W272" i="3"/>
  <c r="W274" i="3"/>
  <c r="W325" i="3"/>
  <c r="W330" i="3"/>
  <c r="W251" i="3"/>
  <c r="W258" i="3"/>
  <c r="W267" i="3"/>
  <c r="W295" i="3"/>
  <c r="W313" i="3"/>
  <c r="W319" i="3"/>
  <c r="W327" i="3"/>
  <c r="W352" i="3"/>
  <c r="Y352" i="3" s="1"/>
  <c r="W160" i="3"/>
  <c r="W239" i="3"/>
  <c r="W283" i="3"/>
  <c r="W297" i="3"/>
  <c r="W308" i="3"/>
  <c r="W318" i="3"/>
  <c r="W336" i="3"/>
  <c r="W337" i="3"/>
  <c r="W346" i="3"/>
  <c r="W347" i="3"/>
  <c r="W82" i="3"/>
  <c r="W150" i="3"/>
  <c r="W244" i="3"/>
  <c r="W246" i="3"/>
  <c r="W303" i="3"/>
  <c r="W323" i="3"/>
  <c r="W324" i="3"/>
  <c r="W166" i="3"/>
  <c r="W261" i="3"/>
  <c r="W270" i="3"/>
  <c r="W298" i="3"/>
  <c r="W212" i="3"/>
  <c r="W228" i="3"/>
  <c r="W331" i="3"/>
  <c r="W334" i="3"/>
  <c r="W139" i="3"/>
  <c r="W316" i="3"/>
  <c r="W262" i="3"/>
  <c r="W287" i="3"/>
  <c r="W271" i="3"/>
  <c r="W259" i="3"/>
  <c r="W264" i="3"/>
  <c r="W231" i="3"/>
  <c r="W340" i="3"/>
  <c r="W266" i="3"/>
  <c r="W268" i="3"/>
  <c r="W273" i="3"/>
  <c r="W339" i="3"/>
  <c r="W349" i="3"/>
  <c r="W102" i="3"/>
  <c r="W269" i="3"/>
  <c r="W294" i="3"/>
  <c r="W282" i="3"/>
  <c r="W344" i="3"/>
  <c r="W278" i="3"/>
  <c r="W302" i="3"/>
  <c r="W305" i="3"/>
  <c r="W311" i="3"/>
  <c r="W120" i="3"/>
  <c r="W183" i="3"/>
  <c r="W216" i="3"/>
  <c r="W224" i="3"/>
  <c r="W275" i="3"/>
  <c r="W321" i="3"/>
  <c r="W155" i="3"/>
  <c r="W350" i="3"/>
  <c r="W138" i="3"/>
  <c r="W165" i="3"/>
  <c r="W203" i="3"/>
  <c r="W343" i="3"/>
  <c r="W306" i="3"/>
  <c r="W15" i="3"/>
  <c r="Y15" i="3" s="1"/>
  <c r="W4" i="3"/>
  <c r="Y4" i="3" s="1"/>
  <c r="W16" i="3"/>
  <c r="W17" i="3"/>
  <c r="W7" i="3"/>
  <c r="W342" i="3"/>
  <c r="W6" i="3"/>
  <c r="W10" i="3"/>
  <c r="Y10" i="3" s="1"/>
  <c r="W11" i="3"/>
  <c r="Y11" i="3" s="1"/>
  <c r="N54" i="5" s="1"/>
  <c r="W8" i="3"/>
  <c r="Y8" i="3" s="1"/>
  <c r="N68" i="5" s="1"/>
  <c r="W5" i="3"/>
  <c r="Y5" i="3" s="1"/>
  <c r="W18" i="3"/>
  <c r="W14" i="3"/>
  <c r="Y14" i="3" s="1"/>
  <c r="W12" i="3"/>
  <c r="Y12" i="3" s="1"/>
  <c r="W13" i="3"/>
  <c r="Y13" i="3" s="1"/>
  <c r="U2" i="4"/>
  <c r="AE4" i="5" s="1"/>
  <c r="AE31" i="5" s="1"/>
  <c r="T11" i="4"/>
  <c r="T35" i="4" s="1"/>
  <c r="V2" i="4" l="1"/>
  <c r="AF4" i="5" s="1"/>
  <c r="AF31" i="5" s="1"/>
  <c r="U11" i="4"/>
  <c r="U35" i="4" s="1"/>
  <c r="W2" i="4" l="1"/>
  <c r="V11" i="4"/>
  <c r="V35" i="4" s="1"/>
  <c r="W11" i="4" l="1"/>
  <c r="W35" i="4" s="1"/>
  <c r="AG4" i="5"/>
  <c r="AG31" i="5" s="1"/>
  <c r="F6" i="2" l="1"/>
  <c r="D365" i="3" s="1"/>
  <c r="D6" i="3" s="1"/>
  <c r="F7" i="2"/>
  <c r="D366" i="3" s="1"/>
  <c r="D7" i="3" s="1"/>
  <c r="F16" i="2"/>
  <c r="F17" i="2"/>
  <c r="F18" i="2"/>
  <c r="F19" i="2"/>
  <c r="F20" i="2"/>
  <c r="F21" i="2"/>
  <c r="F22" i="2"/>
  <c r="F23" i="2"/>
  <c r="F24" i="2"/>
  <c r="F25" i="2"/>
  <c r="F26" i="2"/>
  <c r="F27" i="2"/>
  <c r="F28" i="2"/>
  <c r="F29" i="2"/>
  <c r="F30" i="2"/>
  <c r="F31" i="2"/>
  <c r="F32" i="2"/>
  <c r="F33" i="2"/>
  <c r="F34" i="2"/>
  <c r="F35" i="2"/>
  <c r="F36"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D706" i="3" l="1"/>
  <c r="D705" i="3"/>
  <c r="D707" i="3"/>
  <c r="D704" i="3"/>
  <c r="D710" i="3"/>
  <c r="E366" i="3"/>
  <c r="D709" i="3"/>
  <c r="D708" i="3"/>
  <c r="E365" i="3"/>
  <c r="D658" i="3"/>
  <c r="D610" i="3"/>
  <c r="D699" i="3"/>
  <c r="D691" i="3"/>
  <c r="D683" i="3"/>
  <c r="D675" i="3"/>
  <c r="D667" i="3"/>
  <c r="D659" i="3"/>
  <c r="D651" i="3"/>
  <c r="D643" i="3"/>
  <c r="D635" i="3"/>
  <c r="D627" i="3"/>
  <c r="D619" i="3"/>
  <c r="D611" i="3"/>
  <c r="D603" i="3"/>
  <c r="D595" i="3"/>
  <c r="D587" i="3"/>
  <c r="D579" i="3"/>
  <c r="D571" i="3"/>
  <c r="D563" i="3"/>
  <c r="D555" i="3"/>
  <c r="D547" i="3"/>
  <c r="D539" i="3"/>
  <c r="D531" i="3"/>
  <c r="D523" i="3"/>
  <c r="D515" i="3"/>
  <c r="D507" i="3"/>
  <c r="D499" i="3"/>
  <c r="D491" i="3"/>
  <c r="D483" i="3"/>
  <c r="D475" i="3"/>
  <c r="D467" i="3"/>
  <c r="D459" i="3"/>
  <c r="D451" i="3"/>
  <c r="D443" i="3"/>
  <c r="D435" i="3"/>
  <c r="D427" i="3"/>
  <c r="D419" i="3"/>
  <c r="D411" i="3"/>
  <c r="D403" i="3"/>
  <c r="D44" i="3" s="1"/>
  <c r="D395" i="3"/>
  <c r="D36" i="3" s="1"/>
  <c r="D387" i="3"/>
  <c r="D28" i="3" s="1"/>
  <c r="D379" i="3"/>
  <c r="D20" i="3" s="1"/>
  <c r="D698" i="3"/>
  <c r="D642" i="3"/>
  <c r="D586" i="3"/>
  <c r="D538" i="3"/>
  <c r="D514" i="3"/>
  <c r="D466" i="3"/>
  <c r="D378" i="3"/>
  <c r="D19" i="3" s="1"/>
  <c r="D681" i="3"/>
  <c r="D649" i="3"/>
  <c r="D641" i="3"/>
  <c r="D633" i="3"/>
  <c r="D625" i="3"/>
  <c r="D617" i="3"/>
  <c r="D609" i="3"/>
  <c r="D601" i="3"/>
  <c r="D593" i="3"/>
  <c r="D585" i="3"/>
  <c r="D577" i="3"/>
  <c r="D569" i="3"/>
  <c r="D561" i="3"/>
  <c r="D553" i="3"/>
  <c r="D545" i="3"/>
  <c r="D537" i="3"/>
  <c r="D529" i="3"/>
  <c r="D521" i="3"/>
  <c r="D513" i="3"/>
  <c r="D505" i="3"/>
  <c r="D497" i="3"/>
  <c r="D489" i="3"/>
  <c r="D481" i="3"/>
  <c r="D473" i="3"/>
  <c r="D465" i="3"/>
  <c r="D457" i="3"/>
  <c r="D449" i="3"/>
  <c r="D441" i="3"/>
  <c r="D433" i="3"/>
  <c r="D425" i="3"/>
  <c r="D417" i="3"/>
  <c r="D409" i="3"/>
  <c r="D401" i="3"/>
  <c r="D393" i="3"/>
  <c r="D34" i="3" s="1"/>
  <c r="D385" i="3"/>
  <c r="D26" i="3" s="1"/>
  <c r="D377" i="3"/>
  <c r="D18" i="3" s="1"/>
  <c r="D690" i="3"/>
  <c r="D634" i="3"/>
  <c r="D578" i="3"/>
  <c r="D522" i="3"/>
  <c r="D474" i="3"/>
  <c r="D450" i="3"/>
  <c r="D410" i="3"/>
  <c r="D689" i="3"/>
  <c r="D688" i="3"/>
  <c r="D680" i="3"/>
  <c r="D672" i="3"/>
  <c r="D664" i="3"/>
  <c r="D656" i="3"/>
  <c r="D648" i="3"/>
  <c r="D640" i="3"/>
  <c r="D632" i="3"/>
  <c r="D624" i="3"/>
  <c r="D616" i="3"/>
  <c r="D608" i="3"/>
  <c r="D600" i="3"/>
  <c r="D592" i="3"/>
  <c r="D584" i="3"/>
  <c r="D576" i="3"/>
  <c r="D568" i="3"/>
  <c r="D560" i="3"/>
  <c r="D552" i="3"/>
  <c r="D544" i="3"/>
  <c r="D536" i="3"/>
  <c r="D528" i="3"/>
  <c r="D520" i="3"/>
  <c r="D512" i="3"/>
  <c r="D504" i="3"/>
  <c r="D496" i="3"/>
  <c r="D488" i="3"/>
  <c r="D480" i="3"/>
  <c r="D472" i="3"/>
  <c r="D464" i="3"/>
  <c r="D456" i="3"/>
  <c r="D448" i="3"/>
  <c r="D440" i="3"/>
  <c r="D432" i="3"/>
  <c r="D424" i="3"/>
  <c r="D416" i="3"/>
  <c r="D408" i="3"/>
  <c r="D400" i="3"/>
  <c r="D392" i="3"/>
  <c r="D33" i="3" s="1"/>
  <c r="D384" i="3"/>
  <c r="D666" i="3"/>
  <c r="D594" i="3"/>
  <c r="D554" i="3"/>
  <c r="D506" i="3"/>
  <c r="D442" i="3"/>
  <c r="D434" i="3"/>
  <c r="D426" i="3"/>
  <c r="D418" i="3"/>
  <c r="D657" i="3"/>
  <c r="D703" i="3"/>
  <c r="D695" i="3"/>
  <c r="D687" i="3"/>
  <c r="D679" i="3"/>
  <c r="D671" i="3"/>
  <c r="D663" i="3"/>
  <c r="D655" i="3"/>
  <c r="D647" i="3"/>
  <c r="D639" i="3"/>
  <c r="D631" i="3"/>
  <c r="D623" i="3"/>
  <c r="D615" i="3"/>
  <c r="D607" i="3"/>
  <c r="D599" i="3"/>
  <c r="D591" i="3"/>
  <c r="D583" i="3"/>
  <c r="D575" i="3"/>
  <c r="D567" i="3"/>
  <c r="D559" i="3"/>
  <c r="D551" i="3"/>
  <c r="D543" i="3"/>
  <c r="D535" i="3"/>
  <c r="D527" i="3"/>
  <c r="D519" i="3"/>
  <c r="D511" i="3"/>
  <c r="D503" i="3"/>
  <c r="D495" i="3"/>
  <c r="D487" i="3"/>
  <c r="D479" i="3"/>
  <c r="D471" i="3"/>
  <c r="D463" i="3"/>
  <c r="D455" i="3"/>
  <c r="D447" i="3"/>
  <c r="D439" i="3"/>
  <c r="D431" i="3"/>
  <c r="D423" i="3"/>
  <c r="D415" i="3"/>
  <c r="D407" i="3"/>
  <c r="D399" i="3"/>
  <c r="D391" i="3"/>
  <c r="D32" i="3" s="1"/>
  <c r="D383" i="3"/>
  <c r="D24" i="3" s="1"/>
  <c r="D376" i="3"/>
  <c r="D17" i="3" s="1"/>
  <c r="D682" i="3"/>
  <c r="D626" i="3"/>
  <c r="D562" i="3"/>
  <c r="D498" i="3"/>
  <c r="D394" i="3"/>
  <c r="D35" i="3" s="1"/>
  <c r="D665" i="3"/>
  <c r="D702" i="3"/>
  <c r="D694" i="3"/>
  <c r="D686" i="3"/>
  <c r="D678" i="3"/>
  <c r="D670" i="3"/>
  <c r="D662" i="3"/>
  <c r="D654" i="3"/>
  <c r="D646" i="3"/>
  <c r="D638" i="3"/>
  <c r="D630" i="3"/>
  <c r="D622" i="3"/>
  <c r="D614" i="3"/>
  <c r="D606" i="3"/>
  <c r="D598" i="3"/>
  <c r="D590" i="3"/>
  <c r="D582" i="3"/>
  <c r="D574" i="3"/>
  <c r="D566" i="3"/>
  <c r="D558" i="3"/>
  <c r="D550" i="3"/>
  <c r="D542" i="3"/>
  <c r="D534" i="3"/>
  <c r="D526" i="3"/>
  <c r="D518" i="3"/>
  <c r="D510" i="3"/>
  <c r="D502" i="3"/>
  <c r="D494" i="3"/>
  <c r="D486" i="3"/>
  <c r="D478" i="3"/>
  <c r="D470" i="3"/>
  <c r="D462" i="3"/>
  <c r="D454" i="3"/>
  <c r="D446" i="3"/>
  <c r="D438" i="3"/>
  <c r="D430" i="3"/>
  <c r="D422" i="3"/>
  <c r="D414" i="3"/>
  <c r="D406" i="3"/>
  <c r="D398" i="3"/>
  <c r="D390" i="3"/>
  <c r="D31" i="3" s="1"/>
  <c r="D382" i="3"/>
  <c r="D23" i="3" s="1"/>
  <c r="D375" i="3"/>
  <c r="D16" i="3" s="1"/>
  <c r="D650" i="3"/>
  <c r="D602" i="3"/>
  <c r="D546" i="3"/>
  <c r="D490" i="3"/>
  <c r="D386" i="3"/>
  <c r="D27" i="3" s="1"/>
  <c r="D673" i="3"/>
  <c r="D701" i="3"/>
  <c r="D693" i="3"/>
  <c r="D685" i="3"/>
  <c r="D677" i="3"/>
  <c r="D669" i="3"/>
  <c r="D661" i="3"/>
  <c r="D653" i="3"/>
  <c r="D645" i="3"/>
  <c r="D637" i="3"/>
  <c r="D629" i="3"/>
  <c r="D621" i="3"/>
  <c r="D613" i="3"/>
  <c r="D605" i="3"/>
  <c r="D597" i="3"/>
  <c r="D589" i="3"/>
  <c r="D581" i="3"/>
  <c r="D573" i="3"/>
  <c r="D565" i="3"/>
  <c r="D557" i="3"/>
  <c r="D549" i="3"/>
  <c r="D541" i="3"/>
  <c r="D533" i="3"/>
  <c r="D525" i="3"/>
  <c r="D517" i="3"/>
  <c r="D509" i="3"/>
  <c r="D501" i="3"/>
  <c r="D493" i="3"/>
  <c r="D485" i="3"/>
  <c r="D477" i="3"/>
  <c r="D469" i="3"/>
  <c r="D461" i="3"/>
  <c r="D453" i="3"/>
  <c r="D445" i="3"/>
  <c r="D437" i="3"/>
  <c r="D429" i="3"/>
  <c r="D421" i="3"/>
  <c r="D413" i="3"/>
  <c r="D405" i="3"/>
  <c r="D397" i="3"/>
  <c r="D389" i="3"/>
  <c r="D30" i="3" s="1"/>
  <c r="D381" i="3"/>
  <c r="D22" i="3" s="1"/>
  <c r="D674" i="3"/>
  <c r="D618" i="3"/>
  <c r="D570" i="3"/>
  <c r="D530" i="3"/>
  <c r="D482" i="3"/>
  <c r="D458" i="3"/>
  <c r="D402" i="3"/>
  <c r="D697" i="3"/>
  <c r="D696" i="3"/>
  <c r="D700" i="3"/>
  <c r="D692" i="3"/>
  <c r="D684" i="3"/>
  <c r="D676" i="3"/>
  <c r="D668" i="3"/>
  <c r="D660" i="3"/>
  <c r="D652" i="3"/>
  <c r="D644" i="3"/>
  <c r="D636" i="3"/>
  <c r="D628" i="3"/>
  <c r="D620" i="3"/>
  <c r="D612" i="3"/>
  <c r="D604" i="3"/>
  <c r="D596" i="3"/>
  <c r="D588" i="3"/>
  <c r="D580" i="3"/>
  <c r="D572" i="3"/>
  <c r="D564" i="3"/>
  <c r="D556" i="3"/>
  <c r="D548" i="3"/>
  <c r="D540" i="3"/>
  <c r="D532" i="3"/>
  <c r="D524" i="3"/>
  <c r="D516" i="3"/>
  <c r="D508" i="3"/>
  <c r="D500" i="3"/>
  <c r="D492" i="3"/>
  <c r="D484" i="3"/>
  <c r="D476" i="3"/>
  <c r="D468" i="3"/>
  <c r="D460" i="3"/>
  <c r="D452" i="3"/>
  <c r="D444" i="3"/>
  <c r="D436" i="3"/>
  <c r="D428" i="3"/>
  <c r="D420" i="3"/>
  <c r="D412" i="3"/>
  <c r="D404" i="3"/>
  <c r="D396" i="3"/>
  <c r="D388" i="3"/>
  <c r="D380" i="3"/>
  <c r="D21" i="3" s="1"/>
  <c r="X374" i="3"/>
  <c r="X373" i="3"/>
  <c r="X372" i="3"/>
  <c r="X371" i="3"/>
  <c r="X370" i="3"/>
  <c r="X369" i="3"/>
  <c r="F366" i="3" l="1"/>
  <c r="G366" i="3" s="1"/>
  <c r="H366" i="3" s="1"/>
  <c r="I366" i="3" s="1"/>
  <c r="E7" i="3"/>
  <c r="F365" i="3"/>
  <c r="G365" i="3" s="1"/>
  <c r="H365" i="3" s="1"/>
  <c r="I365" i="3" s="1"/>
  <c r="J365" i="3" s="1"/>
  <c r="K365" i="3" s="1"/>
  <c r="L365" i="3" s="1"/>
  <c r="M365" i="3" s="1"/>
  <c r="N365" i="3" s="1"/>
  <c r="O365" i="3" s="1"/>
  <c r="E6" i="3"/>
  <c r="J366" i="3"/>
  <c r="K366" i="3" s="1"/>
  <c r="L366" i="3" s="1"/>
  <c r="M366" i="3" s="1"/>
  <c r="N366" i="3" s="1"/>
  <c r="O366" i="3" s="1"/>
  <c r="P366" i="3" s="1"/>
  <c r="Q366" i="3" s="1"/>
  <c r="I7" i="3"/>
  <c r="J7" i="3"/>
  <c r="I6" i="3"/>
  <c r="E620" i="3"/>
  <c r="F620" i="3" s="1"/>
  <c r="G620" i="3" s="1"/>
  <c r="H620" i="3" s="1"/>
  <c r="I620" i="3" s="1"/>
  <c r="J620" i="3" s="1"/>
  <c r="K620" i="3" s="1"/>
  <c r="L620" i="3" s="1"/>
  <c r="M620" i="3" s="1"/>
  <c r="N620" i="3" s="1"/>
  <c r="O620" i="3" s="1"/>
  <c r="P620" i="3" s="1"/>
  <c r="Q620" i="3" s="1"/>
  <c r="R620" i="3" s="1"/>
  <c r="S620" i="3" s="1"/>
  <c r="T620" i="3" s="1"/>
  <c r="U620" i="3" s="1"/>
  <c r="V620" i="3" s="1"/>
  <c r="W620" i="3" s="1"/>
  <c r="X620" i="3" s="1"/>
  <c r="E661" i="3"/>
  <c r="F661" i="3" s="1"/>
  <c r="G661" i="3" s="1"/>
  <c r="H661" i="3" s="1"/>
  <c r="I661" i="3" s="1"/>
  <c r="E407" i="3"/>
  <c r="F407" i="3" s="1"/>
  <c r="G407" i="3" s="1"/>
  <c r="H407" i="3" s="1"/>
  <c r="I407" i="3" s="1"/>
  <c r="J407" i="3" s="1"/>
  <c r="K407" i="3" s="1"/>
  <c r="L407" i="3" s="1"/>
  <c r="M407" i="3" s="1"/>
  <c r="N407" i="3" s="1"/>
  <c r="O407" i="3" s="1"/>
  <c r="P407" i="3" s="1"/>
  <c r="Q407" i="3" s="1"/>
  <c r="R407" i="3" s="1"/>
  <c r="S407" i="3" s="1"/>
  <c r="T407" i="3" s="1"/>
  <c r="U407" i="3" s="1"/>
  <c r="V407" i="3" s="1"/>
  <c r="W407" i="3" s="1"/>
  <c r="X407" i="3" s="1"/>
  <c r="E599" i="3"/>
  <c r="F599" i="3" s="1"/>
  <c r="G599" i="3" s="1"/>
  <c r="H599" i="3" s="1"/>
  <c r="I599" i="3" s="1"/>
  <c r="J599" i="3" s="1"/>
  <c r="K599" i="3" s="1"/>
  <c r="L599" i="3" s="1"/>
  <c r="M599" i="3" s="1"/>
  <c r="N599" i="3" s="1"/>
  <c r="O599" i="3" s="1"/>
  <c r="P599" i="3" s="1"/>
  <c r="Q599" i="3" s="1"/>
  <c r="R599" i="3" s="1"/>
  <c r="S599" i="3" s="1"/>
  <c r="T599" i="3" s="1"/>
  <c r="U599" i="3" s="1"/>
  <c r="V599" i="3" s="1"/>
  <c r="W599" i="3" s="1"/>
  <c r="X599" i="3" s="1"/>
  <c r="E449" i="3"/>
  <c r="F449" i="3" s="1"/>
  <c r="G449" i="3" s="1"/>
  <c r="H449" i="3" s="1"/>
  <c r="I449" i="3" s="1"/>
  <c r="J449" i="3" s="1"/>
  <c r="K449" i="3" s="1"/>
  <c r="L449" i="3" s="1"/>
  <c r="M449" i="3" s="1"/>
  <c r="N449" i="3" s="1"/>
  <c r="O449" i="3" s="1"/>
  <c r="P449" i="3" s="1"/>
  <c r="Q449" i="3" s="1"/>
  <c r="R449" i="3" s="1"/>
  <c r="S449" i="3" s="1"/>
  <c r="T449" i="3" s="1"/>
  <c r="U449" i="3" s="1"/>
  <c r="V449" i="3" s="1"/>
  <c r="W449" i="3" s="1"/>
  <c r="X449" i="3" s="1"/>
  <c r="E420" i="3"/>
  <c r="F420" i="3" s="1"/>
  <c r="G420" i="3" s="1"/>
  <c r="H420" i="3" s="1"/>
  <c r="I420" i="3" s="1"/>
  <c r="J420" i="3" s="1"/>
  <c r="K420" i="3" s="1"/>
  <c r="L420" i="3" s="1"/>
  <c r="M420" i="3" s="1"/>
  <c r="N420" i="3" s="1"/>
  <c r="O420" i="3" s="1"/>
  <c r="P420" i="3" s="1"/>
  <c r="Q420" i="3" s="1"/>
  <c r="R420" i="3" s="1"/>
  <c r="S420" i="3" s="1"/>
  <c r="T420" i="3" s="1"/>
  <c r="U420" i="3" s="1"/>
  <c r="V420" i="3" s="1"/>
  <c r="W420" i="3" s="1"/>
  <c r="X420" i="3" s="1"/>
  <c r="E484" i="3"/>
  <c r="F484" i="3" s="1"/>
  <c r="G484" i="3" s="1"/>
  <c r="H484" i="3" s="1"/>
  <c r="I484" i="3" s="1"/>
  <c r="J484" i="3" s="1"/>
  <c r="K484" i="3" s="1"/>
  <c r="L484" i="3" s="1"/>
  <c r="M484" i="3" s="1"/>
  <c r="N484" i="3" s="1"/>
  <c r="O484" i="3" s="1"/>
  <c r="P484" i="3" s="1"/>
  <c r="Q484" i="3" s="1"/>
  <c r="R484" i="3" s="1"/>
  <c r="S484" i="3" s="1"/>
  <c r="T484" i="3" s="1"/>
  <c r="U484" i="3" s="1"/>
  <c r="V484" i="3" s="1"/>
  <c r="W484" i="3" s="1"/>
  <c r="X484" i="3" s="1"/>
  <c r="E548" i="3"/>
  <c r="F548" i="3" s="1"/>
  <c r="G548" i="3" s="1"/>
  <c r="H548" i="3" s="1"/>
  <c r="I548" i="3" s="1"/>
  <c r="J548" i="3" s="1"/>
  <c r="K548" i="3" s="1"/>
  <c r="L548" i="3" s="1"/>
  <c r="M548" i="3" s="1"/>
  <c r="N548" i="3" s="1"/>
  <c r="O548" i="3" s="1"/>
  <c r="P548" i="3" s="1"/>
  <c r="Q548" i="3" s="1"/>
  <c r="R548" i="3" s="1"/>
  <c r="S548" i="3" s="1"/>
  <c r="T548" i="3" s="1"/>
  <c r="U548" i="3" s="1"/>
  <c r="V548" i="3" s="1"/>
  <c r="W548" i="3" s="1"/>
  <c r="X548" i="3" s="1"/>
  <c r="E612" i="3"/>
  <c r="F612" i="3" s="1"/>
  <c r="G612" i="3" s="1"/>
  <c r="H612" i="3" s="1"/>
  <c r="I612" i="3" s="1"/>
  <c r="J612" i="3" s="1"/>
  <c r="K612" i="3" s="1"/>
  <c r="L612" i="3" s="1"/>
  <c r="M612" i="3" s="1"/>
  <c r="N612" i="3" s="1"/>
  <c r="O612" i="3" s="1"/>
  <c r="P612" i="3" s="1"/>
  <c r="Q612" i="3" s="1"/>
  <c r="R612" i="3" s="1"/>
  <c r="S612" i="3" s="1"/>
  <c r="T612" i="3" s="1"/>
  <c r="U612" i="3" s="1"/>
  <c r="V612" i="3" s="1"/>
  <c r="W612" i="3" s="1"/>
  <c r="X612" i="3" s="1"/>
  <c r="E668" i="3"/>
  <c r="F668" i="3" s="1"/>
  <c r="G668" i="3" s="1"/>
  <c r="H668" i="3" s="1"/>
  <c r="I668" i="3" s="1"/>
  <c r="J668" i="3" s="1"/>
  <c r="K668" i="3" s="1"/>
  <c r="L668" i="3" s="1"/>
  <c r="M668" i="3" s="1"/>
  <c r="N668" i="3" s="1"/>
  <c r="O668" i="3" s="1"/>
  <c r="P668" i="3" s="1"/>
  <c r="Q668" i="3" s="1"/>
  <c r="R668" i="3" s="1"/>
  <c r="S668" i="3" s="1"/>
  <c r="T668" i="3" s="1"/>
  <c r="U668" i="3" s="1"/>
  <c r="V668" i="3" s="1"/>
  <c r="W668" i="3" s="1"/>
  <c r="X668" i="3" s="1"/>
  <c r="E458" i="3"/>
  <c r="F458" i="3" s="1"/>
  <c r="G458" i="3" s="1"/>
  <c r="H458" i="3" s="1"/>
  <c r="I458" i="3" s="1"/>
  <c r="J458" i="3" s="1"/>
  <c r="K458" i="3" s="1"/>
  <c r="L458" i="3" s="1"/>
  <c r="M458" i="3" s="1"/>
  <c r="N458" i="3" s="1"/>
  <c r="O458" i="3" s="1"/>
  <c r="P458" i="3" s="1"/>
  <c r="Q458" i="3" s="1"/>
  <c r="R458" i="3" s="1"/>
  <c r="S458" i="3" s="1"/>
  <c r="T458" i="3" s="1"/>
  <c r="U458" i="3" s="1"/>
  <c r="V458" i="3" s="1"/>
  <c r="W458" i="3" s="1"/>
  <c r="X458" i="3" s="1"/>
  <c r="E397" i="3"/>
  <c r="F397" i="3" s="1"/>
  <c r="G397" i="3" s="1"/>
  <c r="H397" i="3" s="1"/>
  <c r="I397" i="3" s="1"/>
  <c r="J397" i="3" s="1"/>
  <c r="K397" i="3" s="1"/>
  <c r="L397" i="3" s="1"/>
  <c r="M397" i="3" s="1"/>
  <c r="N397" i="3" s="1"/>
  <c r="O397" i="3" s="1"/>
  <c r="P397" i="3" s="1"/>
  <c r="Q397" i="3" s="1"/>
  <c r="R397" i="3" s="1"/>
  <c r="S397" i="3" s="1"/>
  <c r="T397" i="3" s="1"/>
  <c r="U397" i="3" s="1"/>
  <c r="V397" i="3" s="1"/>
  <c r="W397" i="3" s="1"/>
  <c r="X397" i="3" s="1"/>
  <c r="E461" i="3"/>
  <c r="F461" i="3" s="1"/>
  <c r="G461" i="3" s="1"/>
  <c r="H461" i="3" s="1"/>
  <c r="I461" i="3" s="1"/>
  <c r="J461" i="3" s="1"/>
  <c r="K461" i="3" s="1"/>
  <c r="L461" i="3" s="1"/>
  <c r="M461" i="3" s="1"/>
  <c r="N461" i="3" s="1"/>
  <c r="O461" i="3" s="1"/>
  <c r="P461" i="3" s="1"/>
  <c r="Q461" i="3" s="1"/>
  <c r="R461" i="3" s="1"/>
  <c r="S461" i="3" s="1"/>
  <c r="T461" i="3" s="1"/>
  <c r="U461" i="3" s="1"/>
  <c r="V461" i="3" s="1"/>
  <c r="W461" i="3" s="1"/>
  <c r="X461" i="3" s="1"/>
  <c r="E525" i="3"/>
  <c r="F525" i="3" s="1"/>
  <c r="G525" i="3" s="1"/>
  <c r="H525" i="3" s="1"/>
  <c r="I525" i="3" s="1"/>
  <c r="J525" i="3" s="1"/>
  <c r="K525" i="3" s="1"/>
  <c r="L525" i="3" s="1"/>
  <c r="M525" i="3" s="1"/>
  <c r="N525" i="3" s="1"/>
  <c r="O525" i="3" s="1"/>
  <c r="P525" i="3" s="1"/>
  <c r="Q525" i="3" s="1"/>
  <c r="R525" i="3" s="1"/>
  <c r="S525" i="3" s="1"/>
  <c r="T525" i="3" s="1"/>
  <c r="U525" i="3" s="1"/>
  <c r="V525" i="3" s="1"/>
  <c r="W525" i="3" s="1"/>
  <c r="X525" i="3" s="1"/>
  <c r="E589" i="3"/>
  <c r="F589" i="3" s="1"/>
  <c r="G589" i="3" s="1"/>
  <c r="H589" i="3" s="1"/>
  <c r="I589" i="3" s="1"/>
  <c r="J589" i="3" s="1"/>
  <c r="K589" i="3" s="1"/>
  <c r="L589" i="3" s="1"/>
  <c r="M589" i="3" s="1"/>
  <c r="N589" i="3" s="1"/>
  <c r="O589" i="3" s="1"/>
  <c r="P589" i="3" s="1"/>
  <c r="Q589" i="3" s="1"/>
  <c r="R589" i="3" s="1"/>
  <c r="S589" i="3" s="1"/>
  <c r="T589" i="3" s="1"/>
  <c r="U589" i="3" s="1"/>
  <c r="V589" i="3" s="1"/>
  <c r="W589" i="3" s="1"/>
  <c r="X589" i="3" s="1"/>
  <c r="E653" i="3"/>
  <c r="F653" i="3" s="1"/>
  <c r="G653" i="3" s="1"/>
  <c r="H653" i="3" s="1"/>
  <c r="I653" i="3" s="1"/>
  <c r="J653" i="3" s="1"/>
  <c r="K653" i="3" s="1"/>
  <c r="L653" i="3" s="1"/>
  <c r="M653" i="3" s="1"/>
  <c r="N653" i="3" s="1"/>
  <c r="O653" i="3" s="1"/>
  <c r="P653" i="3" s="1"/>
  <c r="Q653" i="3" s="1"/>
  <c r="R653" i="3" s="1"/>
  <c r="S653" i="3" s="1"/>
  <c r="T653" i="3" s="1"/>
  <c r="U653" i="3" s="1"/>
  <c r="V653" i="3" s="1"/>
  <c r="W653" i="3" s="1"/>
  <c r="X653" i="3" s="1"/>
  <c r="E386" i="3"/>
  <c r="F386" i="3" s="1"/>
  <c r="G386" i="3" s="1"/>
  <c r="H386" i="3" s="1"/>
  <c r="I386" i="3" s="1"/>
  <c r="J386" i="3" s="1"/>
  <c r="E398" i="3"/>
  <c r="F398" i="3" s="1"/>
  <c r="G398" i="3" s="1"/>
  <c r="H398" i="3" s="1"/>
  <c r="I398" i="3" s="1"/>
  <c r="J398" i="3" s="1"/>
  <c r="K398" i="3" s="1"/>
  <c r="L398" i="3" s="1"/>
  <c r="M398" i="3" s="1"/>
  <c r="N398" i="3" s="1"/>
  <c r="O398" i="3" s="1"/>
  <c r="P398" i="3" s="1"/>
  <c r="Q398" i="3" s="1"/>
  <c r="R398" i="3" s="1"/>
  <c r="S398" i="3" s="1"/>
  <c r="T398" i="3" s="1"/>
  <c r="U398" i="3" s="1"/>
  <c r="V398" i="3" s="1"/>
  <c r="W398" i="3" s="1"/>
  <c r="X398" i="3" s="1"/>
  <c r="E462" i="3"/>
  <c r="F462" i="3" s="1"/>
  <c r="G462" i="3" s="1"/>
  <c r="H462" i="3" s="1"/>
  <c r="I462" i="3" s="1"/>
  <c r="J462" i="3" s="1"/>
  <c r="K462" i="3" s="1"/>
  <c r="L462" i="3" s="1"/>
  <c r="M462" i="3" s="1"/>
  <c r="N462" i="3" s="1"/>
  <c r="O462" i="3" s="1"/>
  <c r="P462" i="3" s="1"/>
  <c r="Q462" i="3" s="1"/>
  <c r="R462" i="3" s="1"/>
  <c r="S462" i="3" s="1"/>
  <c r="T462" i="3" s="1"/>
  <c r="U462" i="3" s="1"/>
  <c r="V462" i="3" s="1"/>
  <c r="W462" i="3" s="1"/>
  <c r="X462" i="3" s="1"/>
  <c r="E526" i="3"/>
  <c r="F526" i="3" s="1"/>
  <c r="G526" i="3" s="1"/>
  <c r="H526" i="3" s="1"/>
  <c r="I526" i="3" s="1"/>
  <c r="J526" i="3" s="1"/>
  <c r="K526" i="3" s="1"/>
  <c r="L526" i="3" s="1"/>
  <c r="M526" i="3" s="1"/>
  <c r="N526" i="3" s="1"/>
  <c r="O526" i="3" s="1"/>
  <c r="P526" i="3" s="1"/>
  <c r="Q526" i="3" s="1"/>
  <c r="R526" i="3" s="1"/>
  <c r="S526" i="3" s="1"/>
  <c r="T526" i="3" s="1"/>
  <c r="U526" i="3" s="1"/>
  <c r="V526" i="3" s="1"/>
  <c r="W526" i="3" s="1"/>
  <c r="X526" i="3" s="1"/>
  <c r="E590" i="3"/>
  <c r="F590" i="3" s="1"/>
  <c r="G590" i="3" s="1"/>
  <c r="H590" i="3" s="1"/>
  <c r="I590" i="3" s="1"/>
  <c r="J590" i="3" s="1"/>
  <c r="K590" i="3" s="1"/>
  <c r="L590" i="3" s="1"/>
  <c r="M590" i="3" s="1"/>
  <c r="N590" i="3" s="1"/>
  <c r="O590" i="3" s="1"/>
  <c r="P590" i="3" s="1"/>
  <c r="Q590" i="3" s="1"/>
  <c r="R590" i="3" s="1"/>
  <c r="S590" i="3" s="1"/>
  <c r="T590" i="3" s="1"/>
  <c r="U590" i="3" s="1"/>
  <c r="V590" i="3" s="1"/>
  <c r="W590" i="3" s="1"/>
  <c r="X590" i="3" s="1"/>
  <c r="E654" i="3"/>
  <c r="F654" i="3" s="1"/>
  <c r="G654" i="3" s="1"/>
  <c r="H654" i="3" s="1"/>
  <c r="I654" i="3" s="1"/>
  <c r="J654" i="3" s="1"/>
  <c r="K654" i="3" s="1"/>
  <c r="L654" i="3" s="1"/>
  <c r="M654" i="3" s="1"/>
  <c r="N654" i="3" s="1"/>
  <c r="O654" i="3" s="1"/>
  <c r="P654" i="3" s="1"/>
  <c r="Q654" i="3" s="1"/>
  <c r="R654" i="3" s="1"/>
  <c r="S654" i="3" s="1"/>
  <c r="T654" i="3" s="1"/>
  <c r="U654" i="3" s="1"/>
  <c r="V654" i="3" s="1"/>
  <c r="W654" i="3" s="1"/>
  <c r="X654" i="3" s="1"/>
  <c r="E394" i="3"/>
  <c r="F394" i="3" s="1"/>
  <c r="G394" i="3" s="1"/>
  <c r="H394" i="3" s="1"/>
  <c r="I394" i="3" s="1"/>
  <c r="J394" i="3" s="1"/>
  <c r="E399" i="3"/>
  <c r="E40" i="3" s="1"/>
  <c r="E463" i="3"/>
  <c r="F463" i="3" s="1"/>
  <c r="G463" i="3" s="1"/>
  <c r="H463" i="3" s="1"/>
  <c r="I463" i="3" s="1"/>
  <c r="J463" i="3" s="1"/>
  <c r="K463" i="3" s="1"/>
  <c r="L463" i="3" s="1"/>
  <c r="M463" i="3" s="1"/>
  <c r="N463" i="3" s="1"/>
  <c r="O463" i="3" s="1"/>
  <c r="P463" i="3" s="1"/>
  <c r="Q463" i="3" s="1"/>
  <c r="R463" i="3" s="1"/>
  <c r="S463" i="3" s="1"/>
  <c r="T463" i="3" s="1"/>
  <c r="U463" i="3" s="1"/>
  <c r="V463" i="3" s="1"/>
  <c r="W463" i="3" s="1"/>
  <c r="X463" i="3" s="1"/>
  <c r="E527" i="3"/>
  <c r="F527" i="3" s="1"/>
  <c r="G527" i="3" s="1"/>
  <c r="H527" i="3" s="1"/>
  <c r="I527" i="3" s="1"/>
  <c r="J527" i="3" s="1"/>
  <c r="K527" i="3" s="1"/>
  <c r="L527" i="3" s="1"/>
  <c r="M527" i="3" s="1"/>
  <c r="N527" i="3" s="1"/>
  <c r="O527" i="3" s="1"/>
  <c r="P527" i="3" s="1"/>
  <c r="Q527" i="3" s="1"/>
  <c r="R527" i="3" s="1"/>
  <c r="S527" i="3" s="1"/>
  <c r="T527" i="3" s="1"/>
  <c r="U527" i="3" s="1"/>
  <c r="V527" i="3" s="1"/>
  <c r="W527" i="3" s="1"/>
  <c r="X527" i="3" s="1"/>
  <c r="E591" i="3"/>
  <c r="F591" i="3" s="1"/>
  <c r="G591" i="3" s="1"/>
  <c r="H591" i="3" s="1"/>
  <c r="I591" i="3" s="1"/>
  <c r="J591" i="3" s="1"/>
  <c r="K591" i="3" s="1"/>
  <c r="L591" i="3" s="1"/>
  <c r="M591" i="3" s="1"/>
  <c r="N591" i="3" s="1"/>
  <c r="O591" i="3" s="1"/>
  <c r="P591" i="3" s="1"/>
  <c r="Q591" i="3" s="1"/>
  <c r="R591" i="3" s="1"/>
  <c r="S591" i="3" s="1"/>
  <c r="T591" i="3" s="1"/>
  <c r="U591" i="3" s="1"/>
  <c r="V591" i="3" s="1"/>
  <c r="W591" i="3" s="1"/>
  <c r="X591" i="3" s="1"/>
  <c r="E655" i="3"/>
  <c r="F655" i="3" s="1"/>
  <c r="G655" i="3" s="1"/>
  <c r="H655" i="3" s="1"/>
  <c r="I655" i="3" s="1"/>
  <c r="J655" i="3" s="1"/>
  <c r="K655" i="3" s="1"/>
  <c r="L655" i="3" s="1"/>
  <c r="M655" i="3" s="1"/>
  <c r="N655" i="3" s="1"/>
  <c r="O655" i="3" s="1"/>
  <c r="P655" i="3" s="1"/>
  <c r="Q655" i="3" s="1"/>
  <c r="R655" i="3" s="1"/>
  <c r="S655" i="3" s="1"/>
  <c r="T655" i="3" s="1"/>
  <c r="U655" i="3" s="1"/>
  <c r="V655" i="3" s="1"/>
  <c r="W655" i="3" s="1"/>
  <c r="X655" i="3" s="1"/>
  <c r="E418" i="3"/>
  <c r="F418" i="3" s="1"/>
  <c r="G418" i="3" s="1"/>
  <c r="H418" i="3" s="1"/>
  <c r="I418" i="3" s="1"/>
  <c r="J418" i="3" s="1"/>
  <c r="K418" i="3" s="1"/>
  <c r="L418" i="3" s="1"/>
  <c r="M418" i="3" s="1"/>
  <c r="N418" i="3" s="1"/>
  <c r="O418" i="3" s="1"/>
  <c r="P418" i="3" s="1"/>
  <c r="Q418" i="3" s="1"/>
  <c r="R418" i="3" s="1"/>
  <c r="S418" i="3" s="1"/>
  <c r="T418" i="3" s="1"/>
  <c r="U418" i="3" s="1"/>
  <c r="V418" i="3" s="1"/>
  <c r="W418" i="3" s="1"/>
  <c r="X418" i="3" s="1"/>
  <c r="E440" i="3"/>
  <c r="F440" i="3" s="1"/>
  <c r="G440" i="3" s="1"/>
  <c r="H440" i="3" s="1"/>
  <c r="I440" i="3" s="1"/>
  <c r="J440" i="3" s="1"/>
  <c r="K440" i="3" s="1"/>
  <c r="L440" i="3" s="1"/>
  <c r="M440" i="3" s="1"/>
  <c r="N440" i="3" s="1"/>
  <c r="O440" i="3" s="1"/>
  <c r="P440" i="3" s="1"/>
  <c r="Q440" i="3" s="1"/>
  <c r="R440" i="3" s="1"/>
  <c r="S440" i="3" s="1"/>
  <c r="T440" i="3" s="1"/>
  <c r="U440" i="3" s="1"/>
  <c r="V440" i="3" s="1"/>
  <c r="W440" i="3" s="1"/>
  <c r="X440" i="3" s="1"/>
  <c r="E504" i="3"/>
  <c r="F504" i="3" s="1"/>
  <c r="G504" i="3" s="1"/>
  <c r="H504" i="3" s="1"/>
  <c r="I504" i="3" s="1"/>
  <c r="J504" i="3" s="1"/>
  <c r="K504" i="3" s="1"/>
  <c r="L504" i="3" s="1"/>
  <c r="M504" i="3" s="1"/>
  <c r="N504" i="3" s="1"/>
  <c r="O504" i="3" s="1"/>
  <c r="P504" i="3" s="1"/>
  <c r="Q504" i="3" s="1"/>
  <c r="R504" i="3" s="1"/>
  <c r="S504" i="3" s="1"/>
  <c r="T504" i="3" s="1"/>
  <c r="U504" i="3" s="1"/>
  <c r="V504" i="3" s="1"/>
  <c r="W504" i="3" s="1"/>
  <c r="X504" i="3" s="1"/>
  <c r="E568" i="3"/>
  <c r="F568" i="3" s="1"/>
  <c r="G568" i="3" s="1"/>
  <c r="H568" i="3" s="1"/>
  <c r="I568" i="3" s="1"/>
  <c r="J568" i="3" s="1"/>
  <c r="K568" i="3" s="1"/>
  <c r="L568" i="3" s="1"/>
  <c r="M568" i="3" s="1"/>
  <c r="N568" i="3" s="1"/>
  <c r="O568" i="3" s="1"/>
  <c r="P568" i="3" s="1"/>
  <c r="Q568" i="3" s="1"/>
  <c r="R568" i="3" s="1"/>
  <c r="S568" i="3" s="1"/>
  <c r="T568" i="3" s="1"/>
  <c r="U568" i="3" s="1"/>
  <c r="V568" i="3" s="1"/>
  <c r="W568" i="3" s="1"/>
  <c r="X568" i="3" s="1"/>
  <c r="E632" i="3"/>
  <c r="F632" i="3" s="1"/>
  <c r="G632" i="3" s="1"/>
  <c r="H632" i="3" s="1"/>
  <c r="I632" i="3" s="1"/>
  <c r="J632" i="3" s="1"/>
  <c r="K632" i="3" s="1"/>
  <c r="L632" i="3" s="1"/>
  <c r="M632" i="3" s="1"/>
  <c r="N632" i="3" s="1"/>
  <c r="O632" i="3" s="1"/>
  <c r="P632" i="3" s="1"/>
  <c r="Q632" i="3" s="1"/>
  <c r="R632" i="3" s="1"/>
  <c r="S632" i="3" s="1"/>
  <c r="T632" i="3" s="1"/>
  <c r="U632" i="3" s="1"/>
  <c r="V632" i="3" s="1"/>
  <c r="W632" i="3" s="1"/>
  <c r="X632" i="3" s="1"/>
  <c r="E689" i="3"/>
  <c r="F689" i="3" s="1"/>
  <c r="G689" i="3" s="1"/>
  <c r="H689" i="3" s="1"/>
  <c r="I689" i="3" s="1"/>
  <c r="J689" i="3" s="1"/>
  <c r="K689" i="3" s="1"/>
  <c r="L689" i="3" s="1"/>
  <c r="M689" i="3" s="1"/>
  <c r="N689" i="3" s="1"/>
  <c r="O689" i="3" s="1"/>
  <c r="P689" i="3" s="1"/>
  <c r="Q689" i="3" s="1"/>
  <c r="R689" i="3" s="1"/>
  <c r="S689" i="3" s="1"/>
  <c r="T689" i="3" s="1"/>
  <c r="U689" i="3" s="1"/>
  <c r="V689" i="3" s="1"/>
  <c r="W689" i="3" s="1"/>
  <c r="X689" i="3" s="1"/>
  <c r="E377" i="3"/>
  <c r="E441" i="3"/>
  <c r="F441" i="3" s="1"/>
  <c r="G441" i="3" s="1"/>
  <c r="H441" i="3" s="1"/>
  <c r="I441" i="3" s="1"/>
  <c r="J441" i="3" s="1"/>
  <c r="K441" i="3" s="1"/>
  <c r="L441" i="3" s="1"/>
  <c r="M441" i="3" s="1"/>
  <c r="N441" i="3" s="1"/>
  <c r="O441" i="3" s="1"/>
  <c r="P441" i="3" s="1"/>
  <c r="Q441" i="3" s="1"/>
  <c r="R441" i="3" s="1"/>
  <c r="S441" i="3" s="1"/>
  <c r="T441" i="3" s="1"/>
  <c r="U441" i="3" s="1"/>
  <c r="V441" i="3" s="1"/>
  <c r="W441" i="3" s="1"/>
  <c r="X441" i="3" s="1"/>
  <c r="E505" i="3"/>
  <c r="F505" i="3" s="1"/>
  <c r="G505" i="3" s="1"/>
  <c r="H505" i="3" s="1"/>
  <c r="I505" i="3" s="1"/>
  <c r="J505" i="3" s="1"/>
  <c r="K505" i="3" s="1"/>
  <c r="L505" i="3" s="1"/>
  <c r="M505" i="3" s="1"/>
  <c r="N505" i="3" s="1"/>
  <c r="O505" i="3" s="1"/>
  <c r="P505" i="3" s="1"/>
  <c r="Q505" i="3" s="1"/>
  <c r="R505" i="3" s="1"/>
  <c r="S505" i="3" s="1"/>
  <c r="T505" i="3" s="1"/>
  <c r="U505" i="3" s="1"/>
  <c r="V505" i="3" s="1"/>
  <c r="W505" i="3" s="1"/>
  <c r="X505" i="3" s="1"/>
  <c r="E569" i="3"/>
  <c r="F569" i="3" s="1"/>
  <c r="G569" i="3" s="1"/>
  <c r="H569" i="3" s="1"/>
  <c r="I569" i="3" s="1"/>
  <c r="J569" i="3" s="1"/>
  <c r="K569" i="3" s="1"/>
  <c r="L569" i="3" s="1"/>
  <c r="M569" i="3" s="1"/>
  <c r="N569" i="3" s="1"/>
  <c r="O569" i="3" s="1"/>
  <c r="P569" i="3" s="1"/>
  <c r="Q569" i="3" s="1"/>
  <c r="R569" i="3" s="1"/>
  <c r="S569" i="3" s="1"/>
  <c r="T569" i="3" s="1"/>
  <c r="U569" i="3" s="1"/>
  <c r="V569" i="3" s="1"/>
  <c r="W569" i="3" s="1"/>
  <c r="X569" i="3" s="1"/>
  <c r="E633" i="3"/>
  <c r="F633" i="3" s="1"/>
  <c r="G633" i="3" s="1"/>
  <c r="H633" i="3" s="1"/>
  <c r="I633" i="3" s="1"/>
  <c r="J633" i="3" s="1"/>
  <c r="K633" i="3" s="1"/>
  <c r="L633" i="3" s="1"/>
  <c r="M633" i="3" s="1"/>
  <c r="N633" i="3" s="1"/>
  <c r="O633" i="3" s="1"/>
  <c r="P633" i="3" s="1"/>
  <c r="Q633" i="3" s="1"/>
  <c r="R633" i="3" s="1"/>
  <c r="S633" i="3" s="1"/>
  <c r="T633" i="3" s="1"/>
  <c r="U633" i="3" s="1"/>
  <c r="V633" i="3" s="1"/>
  <c r="W633" i="3" s="1"/>
  <c r="X633" i="3" s="1"/>
  <c r="E586" i="3"/>
  <c r="F586" i="3" s="1"/>
  <c r="G586" i="3" s="1"/>
  <c r="H586" i="3" s="1"/>
  <c r="I586" i="3" s="1"/>
  <c r="J586" i="3" s="1"/>
  <c r="K586" i="3" s="1"/>
  <c r="L586" i="3" s="1"/>
  <c r="M586" i="3" s="1"/>
  <c r="N586" i="3" s="1"/>
  <c r="O586" i="3" s="1"/>
  <c r="P586" i="3" s="1"/>
  <c r="Q586" i="3" s="1"/>
  <c r="R586" i="3" s="1"/>
  <c r="S586" i="3" s="1"/>
  <c r="T586" i="3" s="1"/>
  <c r="U586" i="3" s="1"/>
  <c r="V586" i="3" s="1"/>
  <c r="W586" i="3" s="1"/>
  <c r="X586" i="3" s="1"/>
  <c r="E419" i="3"/>
  <c r="F419" i="3" s="1"/>
  <c r="G419" i="3" s="1"/>
  <c r="H419" i="3" s="1"/>
  <c r="I419" i="3" s="1"/>
  <c r="J419" i="3" s="1"/>
  <c r="K419" i="3" s="1"/>
  <c r="L419" i="3" s="1"/>
  <c r="M419" i="3" s="1"/>
  <c r="N419" i="3" s="1"/>
  <c r="O419" i="3" s="1"/>
  <c r="P419" i="3" s="1"/>
  <c r="Q419" i="3" s="1"/>
  <c r="R419" i="3" s="1"/>
  <c r="S419" i="3" s="1"/>
  <c r="T419" i="3" s="1"/>
  <c r="U419" i="3" s="1"/>
  <c r="V419" i="3" s="1"/>
  <c r="W419" i="3" s="1"/>
  <c r="X419" i="3" s="1"/>
  <c r="E483" i="3"/>
  <c r="F483" i="3" s="1"/>
  <c r="G483" i="3" s="1"/>
  <c r="H483" i="3" s="1"/>
  <c r="I483" i="3" s="1"/>
  <c r="J483" i="3" s="1"/>
  <c r="K483" i="3" s="1"/>
  <c r="L483" i="3" s="1"/>
  <c r="M483" i="3" s="1"/>
  <c r="N483" i="3" s="1"/>
  <c r="O483" i="3" s="1"/>
  <c r="P483" i="3" s="1"/>
  <c r="Q483" i="3" s="1"/>
  <c r="R483" i="3" s="1"/>
  <c r="S483" i="3" s="1"/>
  <c r="T483" i="3" s="1"/>
  <c r="U483" i="3" s="1"/>
  <c r="V483" i="3" s="1"/>
  <c r="W483" i="3" s="1"/>
  <c r="X483" i="3" s="1"/>
  <c r="E547" i="3"/>
  <c r="F547" i="3" s="1"/>
  <c r="G547" i="3" s="1"/>
  <c r="H547" i="3" s="1"/>
  <c r="I547" i="3" s="1"/>
  <c r="J547" i="3" s="1"/>
  <c r="K547" i="3" s="1"/>
  <c r="L547" i="3" s="1"/>
  <c r="M547" i="3" s="1"/>
  <c r="N547" i="3" s="1"/>
  <c r="O547" i="3" s="1"/>
  <c r="P547" i="3" s="1"/>
  <c r="Q547" i="3" s="1"/>
  <c r="R547" i="3" s="1"/>
  <c r="S547" i="3" s="1"/>
  <c r="T547" i="3" s="1"/>
  <c r="U547" i="3" s="1"/>
  <c r="V547" i="3" s="1"/>
  <c r="W547" i="3" s="1"/>
  <c r="X547" i="3" s="1"/>
  <c r="E611" i="3"/>
  <c r="F611" i="3" s="1"/>
  <c r="G611" i="3" s="1"/>
  <c r="H611" i="3" s="1"/>
  <c r="I611" i="3" s="1"/>
  <c r="J611" i="3" s="1"/>
  <c r="K611" i="3" s="1"/>
  <c r="L611" i="3" s="1"/>
  <c r="M611" i="3" s="1"/>
  <c r="N611" i="3" s="1"/>
  <c r="O611" i="3" s="1"/>
  <c r="P611" i="3" s="1"/>
  <c r="Q611" i="3" s="1"/>
  <c r="R611" i="3" s="1"/>
  <c r="S611" i="3" s="1"/>
  <c r="T611" i="3" s="1"/>
  <c r="U611" i="3" s="1"/>
  <c r="V611" i="3" s="1"/>
  <c r="W611" i="3" s="1"/>
  <c r="X611" i="3" s="1"/>
  <c r="E675" i="3"/>
  <c r="F675" i="3" s="1"/>
  <c r="G675" i="3" s="1"/>
  <c r="H675" i="3" s="1"/>
  <c r="I675" i="3" s="1"/>
  <c r="J675" i="3" s="1"/>
  <c r="K675" i="3" s="1"/>
  <c r="L675" i="3" s="1"/>
  <c r="M675" i="3" s="1"/>
  <c r="N675" i="3" s="1"/>
  <c r="O675" i="3" s="1"/>
  <c r="P675" i="3" s="1"/>
  <c r="Q675" i="3" s="1"/>
  <c r="R675" i="3" s="1"/>
  <c r="S675" i="3" s="1"/>
  <c r="T675" i="3" s="1"/>
  <c r="U675" i="3" s="1"/>
  <c r="V675" i="3" s="1"/>
  <c r="W675" i="3" s="1"/>
  <c r="X675" i="3" s="1"/>
  <c r="E708" i="3"/>
  <c r="F708" i="3" s="1"/>
  <c r="G708" i="3" s="1"/>
  <c r="H708" i="3" s="1"/>
  <c r="I708" i="3" s="1"/>
  <c r="J708" i="3" s="1"/>
  <c r="K708" i="3" s="1"/>
  <c r="L708" i="3" s="1"/>
  <c r="M708" i="3" s="1"/>
  <c r="N708" i="3" s="1"/>
  <c r="O708" i="3" s="1"/>
  <c r="P708" i="3" s="1"/>
  <c r="Q708" i="3" s="1"/>
  <c r="R708" i="3" s="1"/>
  <c r="S708" i="3" s="1"/>
  <c r="T708" i="3" s="1"/>
  <c r="U708" i="3" s="1"/>
  <c r="V708" i="3" s="1"/>
  <c r="W708" i="3" s="1"/>
  <c r="X708" i="3" s="1"/>
  <c r="E704" i="3"/>
  <c r="F704" i="3" s="1"/>
  <c r="G704" i="3" s="1"/>
  <c r="H704" i="3" s="1"/>
  <c r="I704" i="3" s="1"/>
  <c r="J704" i="3" s="1"/>
  <c r="K704" i="3" s="1"/>
  <c r="L704" i="3" s="1"/>
  <c r="M704" i="3" s="1"/>
  <c r="N704" i="3" s="1"/>
  <c r="O704" i="3" s="1"/>
  <c r="P704" i="3" s="1"/>
  <c r="Q704" i="3" s="1"/>
  <c r="R704" i="3" s="1"/>
  <c r="S704" i="3" s="1"/>
  <c r="T704" i="3" s="1"/>
  <c r="U704" i="3" s="1"/>
  <c r="V704" i="3" s="1"/>
  <c r="W704" i="3" s="1"/>
  <c r="X704" i="3" s="1"/>
  <c r="E492" i="3"/>
  <c r="F492" i="3" s="1"/>
  <c r="G492" i="3" s="1"/>
  <c r="H492" i="3" s="1"/>
  <c r="I492" i="3" s="1"/>
  <c r="J492" i="3" s="1"/>
  <c r="K492" i="3" s="1"/>
  <c r="L492" i="3" s="1"/>
  <c r="M492" i="3" s="1"/>
  <c r="N492" i="3" s="1"/>
  <c r="O492" i="3" s="1"/>
  <c r="P492" i="3" s="1"/>
  <c r="Q492" i="3" s="1"/>
  <c r="R492" i="3" s="1"/>
  <c r="S492" i="3" s="1"/>
  <c r="T492" i="3" s="1"/>
  <c r="U492" i="3" s="1"/>
  <c r="V492" i="3" s="1"/>
  <c r="W492" i="3" s="1"/>
  <c r="X492" i="3" s="1"/>
  <c r="E533" i="3"/>
  <c r="F533" i="3" s="1"/>
  <c r="G533" i="3" s="1"/>
  <c r="H533" i="3" s="1"/>
  <c r="I533" i="3" s="1"/>
  <c r="J533" i="3" s="1"/>
  <c r="K533" i="3" s="1"/>
  <c r="L533" i="3" s="1"/>
  <c r="M533" i="3" s="1"/>
  <c r="N533" i="3" s="1"/>
  <c r="O533" i="3" s="1"/>
  <c r="P533" i="3" s="1"/>
  <c r="Q533" i="3" s="1"/>
  <c r="R533" i="3" s="1"/>
  <c r="S533" i="3" s="1"/>
  <c r="T533" i="3" s="1"/>
  <c r="U533" i="3" s="1"/>
  <c r="V533" i="3" s="1"/>
  <c r="W533" i="3" s="1"/>
  <c r="X533" i="3" s="1"/>
  <c r="E498" i="3"/>
  <c r="F498" i="3" s="1"/>
  <c r="G498" i="3" s="1"/>
  <c r="H498" i="3" s="1"/>
  <c r="I498" i="3" s="1"/>
  <c r="J498" i="3" s="1"/>
  <c r="K498" i="3" s="1"/>
  <c r="L498" i="3" s="1"/>
  <c r="M498" i="3" s="1"/>
  <c r="N498" i="3" s="1"/>
  <c r="O498" i="3" s="1"/>
  <c r="P498" i="3" s="1"/>
  <c r="Q498" i="3" s="1"/>
  <c r="R498" i="3" s="1"/>
  <c r="S498" i="3" s="1"/>
  <c r="T498" i="3" s="1"/>
  <c r="U498" i="3" s="1"/>
  <c r="V498" i="3" s="1"/>
  <c r="W498" i="3" s="1"/>
  <c r="X498" i="3" s="1"/>
  <c r="E384" i="3"/>
  <c r="F384" i="3" s="1"/>
  <c r="G384" i="3" s="1"/>
  <c r="H384" i="3" s="1"/>
  <c r="I384" i="3" s="1"/>
  <c r="J384" i="3" s="1"/>
  <c r="K384" i="3" s="1"/>
  <c r="L384" i="3" s="1"/>
  <c r="M384" i="3" s="1"/>
  <c r="N384" i="3" s="1"/>
  <c r="O384" i="3" s="1"/>
  <c r="P384" i="3" s="1"/>
  <c r="Q384" i="3" s="1"/>
  <c r="R384" i="3" s="1"/>
  <c r="S384" i="3" s="1"/>
  <c r="T384" i="3" s="1"/>
  <c r="U384" i="3" s="1"/>
  <c r="V384" i="3" s="1"/>
  <c r="W384" i="3" s="1"/>
  <c r="X384" i="3" s="1"/>
  <c r="E410" i="3"/>
  <c r="F410" i="3" s="1"/>
  <c r="G410" i="3" s="1"/>
  <c r="H410" i="3" s="1"/>
  <c r="I410" i="3" s="1"/>
  <c r="J410" i="3" s="1"/>
  <c r="K410" i="3" s="1"/>
  <c r="L410" i="3" s="1"/>
  <c r="M410" i="3" s="1"/>
  <c r="N410" i="3" s="1"/>
  <c r="O410" i="3" s="1"/>
  <c r="P410" i="3" s="1"/>
  <c r="Q410" i="3" s="1"/>
  <c r="R410" i="3" s="1"/>
  <c r="S410" i="3" s="1"/>
  <c r="T410" i="3" s="1"/>
  <c r="U410" i="3" s="1"/>
  <c r="V410" i="3" s="1"/>
  <c r="W410" i="3" s="1"/>
  <c r="X410" i="3" s="1"/>
  <c r="E683" i="3"/>
  <c r="F683" i="3" s="1"/>
  <c r="G683" i="3" s="1"/>
  <c r="H683" i="3" s="1"/>
  <c r="I683" i="3" s="1"/>
  <c r="J683" i="3" s="1"/>
  <c r="K683" i="3" s="1"/>
  <c r="L683" i="3" s="1"/>
  <c r="M683" i="3" s="1"/>
  <c r="N683" i="3" s="1"/>
  <c r="O683" i="3" s="1"/>
  <c r="P683" i="3" s="1"/>
  <c r="Q683" i="3" s="1"/>
  <c r="R683" i="3" s="1"/>
  <c r="S683" i="3" s="1"/>
  <c r="T683" i="3" s="1"/>
  <c r="U683" i="3" s="1"/>
  <c r="V683" i="3" s="1"/>
  <c r="W683" i="3" s="1"/>
  <c r="X683" i="3" s="1"/>
  <c r="E436" i="3"/>
  <c r="F436" i="3" s="1"/>
  <c r="G436" i="3" s="1"/>
  <c r="H436" i="3" s="1"/>
  <c r="I436" i="3" s="1"/>
  <c r="J436" i="3" s="1"/>
  <c r="K436" i="3" s="1"/>
  <c r="L436" i="3" s="1"/>
  <c r="M436" i="3" s="1"/>
  <c r="N436" i="3" s="1"/>
  <c r="O436" i="3" s="1"/>
  <c r="P436" i="3" s="1"/>
  <c r="Q436" i="3" s="1"/>
  <c r="R436" i="3" s="1"/>
  <c r="S436" i="3" s="1"/>
  <c r="T436" i="3" s="1"/>
  <c r="U436" i="3" s="1"/>
  <c r="V436" i="3" s="1"/>
  <c r="W436" i="3" s="1"/>
  <c r="X436" i="3" s="1"/>
  <c r="E500" i="3"/>
  <c r="F500" i="3" s="1"/>
  <c r="G500" i="3" s="1"/>
  <c r="H500" i="3" s="1"/>
  <c r="I500" i="3" s="1"/>
  <c r="J500" i="3" s="1"/>
  <c r="K500" i="3" s="1"/>
  <c r="L500" i="3" s="1"/>
  <c r="M500" i="3" s="1"/>
  <c r="N500" i="3" s="1"/>
  <c r="O500" i="3" s="1"/>
  <c r="P500" i="3" s="1"/>
  <c r="Q500" i="3" s="1"/>
  <c r="R500" i="3" s="1"/>
  <c r="S500" i="3" s="1"/>
  <c r="T500" i="3" s="1"/>
  <c r="U500" i="3" s="1"/>
  <c r="V500" i="3" s="1"/>
  <c r="W500" i="3" s="1"/>
  <c r="X500" i="3" s="1"/>
  <c r="E564" i="3"/>
  <c r="F564" i="3" s="1"/>
  <c r="G564" i="3" s="1"/>
  <c r="H564" i="3" s="1"/>
  <c r="I564" i="3" s="1"/>
  <c r="J564" i="3" s="1"/>
  <c r="K564" i="3" s="1"/>
  <c r="L564" i="3" s="1"/>
  <c r="M564" i="3" s="1"/>
  <c r="N564" i="3" s="1"/>
  <c r="O564" i="3" s="1"/>
  <c r="P564" i="3" s="1"/>
  <c r="Q564" i="3" s="1"/>
  <c r="R564" i="3" s="1"/>
  <c r="S564" i="3" s="1"/>
  <c r="T564" i="3" s="1"/>
  <c r="U564" i="3" s="1"/>
  <c r="V564" i="3" s="1"/>
  <c r="W564" i="3" s="1"/>
  <c r="X564" i="3" s="1"/>
  <c r="E684" i="3"/>
  <c r="F684" i="3" s="1"/>
  <c r="G684" i="3" s="1"/>
  <c r="H684" i="3" s="1"/>
  <c r="I684" i="3" s="1"/>
  <c r="J684" i="3" s="1"/>
  <c r="K684" i="3" s="1"/>
  <c r="L684" i="3" s="1"/>
  <c r="M684" i="3" s="1"/>
  <c r="N684" i="3" s="1"/>
  <c r="O684" i="3" s="1"/>
  <c r="P684" i="3" s="1"/>
  <c r="Q684" i="3" s="1"/>
  <c r="R684" i="3" s="1"/>
  <c r="S684" i="3" s="1"/>
  <c r="T684" i="3" s="1"/>
  <c r="U684" i="3" s="1"/>
  <c r="V684" i="3" s="1"/>
  <c r="W684" i="3" s="1"/>
  <c r="X684" i="3" s="1"/>
  <c r="E530" i="3"/>
  <c r="F530" i="3" s="1"/>
  <c r="G530" i="3" s="1"/>
  <c r="H530" i="3" s="1"/>
  <c r="I530" i="3" s="1"/>
  <c r="J530" i="3" s="1"/>
  <c r="K530" i="3" s="1"/>
  <c r="L530" i="3" s="1"/>
  <c r="M530" i="3" s="1"/>
  <c r="N530" i="3" s="1"/>
  <c r="O530" i="3" s="1"/>
  <c r="P530" i="3" s="1"/>
  <c r="Q530" i="3" s="1"/>
  <c r="R530" i="3" s="1"/>
  <c r="S530" i="3" s="1"/>
  <c r="T530" i="3" s="1"/>
  <c r="U530" i="3" s="1"/>
  <c r="V530" i="3" s="1"/>
  <c r="W530" i="3" s="1"/>
  <c r="X530" i="3" s="1"/>
  <c r="E413" i="3"/>
  <c r="F413" i="3" s="1"/>
  <c r="G413" i="3" s="1"/>
  <c r="H413" i="3" s="1"/>
  <c r="I413" i="3" s="1"/>
  <c r="J413" i="3" s="1"/>
  <c r="K413" i="3" s="1"/>
  <c r="L413" i="3" s="1"/>
  <c r="M413" i="3" s="1"/>
  <c r="N413" i="3" s="1"/>
  <c r="O413" i="3" s="1"/>
  <c r="P413" i="3" s="1"/>
  <c r="Q413" i="3" s="1"/>
  <c r="R413" i="3" s="1"/>
  <c r="S413" i="3" s="1"/>
  <c r="T413" i="3" s="1"/>
  <c r="U413" i="3" s="1"/>
  <c r="V413" i="3" s="1"/>
  <c r="W413" i="3" s="1"/>
  <c r="X413" i="3" s="1"/>
  <c r="E477" i="3"/>
  <c r="F477" i="3" s="1"/>
  <c r="G477" i="3" s="1"/>
  <c r="H477" i="3" s="1"/>
  <c r="I477" i="3" s="1"/>
  <c r="J477" i="3" s="1"/>
  <c r="K477" i="3" s="1"/>
  <c r="L477" i="3" s="1"/>
  <c r="M477" i="3" s="1"/>
  <c r="N477" i="3" s="1"/>
  <c r="O477" i="3" s="1"/>
  <c r="P477" i="3" s="1"/>
  <c r="Q477" i="3" s="1"/>
  <c r="R477" i="3" s="1"/>
  <c r="S477" i="3" s="1"/>
  <c r="T477" i="3" s="1"/>
  <c r="U477" i="3" s="1"/>
  <c r="V477" i="3" s="1"/>
  <c r="W477" i="3" s="1"/>
  <c r="X477" i="3" s="1"/>
  <c r="E541" i="3"/>
  <c r="F541" i="3" s="1"/>
  <c r="G541" i="3" s="1"/>
  <c r="H541" i="3" s="1"/>
  <c r="I541" i="3" s="1"/>
  <c r="J541" i="3" s="1"/>
  <c r="K541" i="3" s="1"/>
  <c r="L541" i="3" s="1"/>
  <c r="M541" i="3" s="1"/>
  <c r="N541" i="3" s="1"/>
  <c r="O541" i="3" s="1"/>
  <c r="P541" i="3" s="1"/>
  <c r="Q541" i="3" s="1"/>
  <c r="R541" i="3" s="1"/>
  <c r="S541" i="3" s="1"/>
  <c r="T541" i="3" s="1"/>
  <c r="U541" i="3" s="1"/>
  <c r="V541" i="3" s="1"/>
  <c r="W541" i="3" s="1"/>
  <c r="X541" i="3" s="1"/>
  <c r="E605" i="3"/>
  <c r="F605" i="3" s="1"/>
  <c r="G605" i="3" s="1"/>
  <c r="H605" i="3" s="1"/>
  <c r="I605" i="3" s="1"/>
  <c r="J605" i="3" s="1"/>
  <c r="K605" i="3" s="1"/>
  <c r="L605" i="3" s="1"/>
  <c r="M605" i="3" s="1"/>
  <c r="N605" i="3" s="1"/>
  <c r="O605" i="3" s="1"/>
  <c r="P605" i="3" s="1"/>
  <c r="Q605" i="3" s="1"/>
  <c r="R605" i="3" s="1"/>
  <c r="S605" i="3" s="1"/>
  <c r="T605" i="3" s="1"/>
  <c r="U605" i="3" s="1"/>
  <c r="V605" i="3" s="1"/>
  <c r="W605" i="3" s="1"/>
  <c r="X605" i="3" s="1"/>
  <c r="E669" i="3"/>
  <c r="F669" i="3" s="1"/>
  <c r="G669" i="3" s="1"/>
  <c r="H669" i="3" s="1"/>
  <c r="I669" i="3" s="1"/>
  <c r="J669" i="3" s="1"/>
  <c r="K669" i="3" s="1"/>
  <c r="L669" i="3" s="1"/>
  <c r="M669" i="3" s="1"/>
  <c r="N669" i="3" s="1"/>
  <c r="O669" i="3" s="1"/>
  <c r="P669" i="3" s="1"/>
  <c r="Q669" i="3" s="1"/>
  <c r="R669" i="3" s="1"/>
  <c r="S669" i="3" s="1"/>
  <c r="T669" i="3" s="1"/>
  <c r="U669" i="3" s="1"/>
  <c r="V669" i="3" s="1"/>
  <c r="W669" i="3" s="1"/>
  <c r="X669" i="3" s="1"/>
  <c r="E546" i="3"/>
  <c r="F546" i="3" s="1"/>
  <c r="G546" i="3" s="1"/>
  <c r="H546" i="3" s="1"/>
  <c r="I546" i="3" s="1"/>
  <c r="J546" i="3" s="1"/>
  <c r="K546" i="3" s="1"/>
  <c r="L546" i="3" s="1"/>
  <c r="M546" i="3" s="1"/>
  <c r="N546" i="3" s="1"/>
  <c r="O546" i="3" s="1"/>
  <c r="P546" i="3" s="1"/>
  <c r="Q546" i="3" s="1"/>
  <c r="R546" i="3" s="1"/>
  <c r="S546" i="3" s="1"/>
  <c r="T546" i="3" s="1"/>
  <c r="U546" i="3" s="1"/>
  <c r="V546" i="3" s="1"/>
  <c r="W546" i="3" s="1"/>
  <c r="X546" i="3" s="1"/>
  <c r="E414" i="3"/>
  <c r="F414" i="3" s="1"/>
  <c r="G414" i="3" s="1"/>
  <c r="H414" i="3" s="1"/>
  <c r="I414" i="3" s="1"/>
  <c r="J414" i="3" s="1"/>
  <c r="K414" i="3" s="1"/>
  <c r="L414" i="3" s="1"/>
  <c r="M414" i="3" s="1"/>
  <c r="N414" i="3" s="1"/>
  <c r="O414" i="3" s="1"/>
  <c r="P414" i="3" s="1"/>
  <c r="Q414" i="3" s="1"/>
  <c r="R414" i="3" s="1"/>
  <c r="S414" i="3" s="1"/>
  <c r="T414" i="3" s="1"/>
  <c r="U414" i="3" s="1"/>
  <c r="V414" i="3" s="1"/>
  <c r="W414" i="3" s="1"/>
  <c r="X414" i="3" s="1"/>
  <c r="E478" i="3"/>
  <c r="F478" i="3" s="1"/>
  <c r="G478" i="3" s="1"/>
  <c r="H478" i="3" s="1"/>
  <c r="I478" i="3" s="1"/>
  <c r="J478" i="3" s="1"/>
  <c r="K478" i="3" s="1"/>
  <c r="L478" i="3" s="1"/>
  <c r="M478" i="3" s="1"/>
  <c r="N478" i="3" s="1"/>
  <c r="O478" i="3" s="1"/>
  <c r="P478" i="3" s="1"/>
  <c r="Q478" i="3" s="1"/>
  <c r="R478" i="3" s="1"/>
  <c r="S478" i="3" s="1"/>
  <c r="T478" i="3" s="1"/>
  <c r="U478" i="3" s="1"/>
  <c r="V478" i="3" s="1"/>
  <c r="W478" i="3" s="1"/>
  <c r="X478" i="3" s="1"/>
  <c r="E542" i="3"/>
  <c r="F542" i="3" s="1"/>
  <c r="G542" i="3" s="1"/>
  <c r="H542" i="3" s="1"/>
  <c r="I542" i="3" s="1"/>
  <c r="J542" i="3" s="1"/>
  <c r="K542" i="3" s="1"/>
  <c r="L542" i="3" s="1"/>
  <c r="M542" i="3" s="1"/>
  <c r="N542" i="3" s="1"/>
  <c r="O542" i="3" s="1"/>
  <c r="P542" i="3" s="1"/>
  <c r="Q542" i="3" s="1"/>
  <c r="R542" i="3" s="1"/>
  <c r="S542" i="3" s="1"/>
  <c r="T542" i="3" s="1"/>
  <c r="U542" i="3" s="1"/>
  <c r="V542" i="3" s="1"/>
  <c r="W542" i="3" s="1"/>
  <c r="X542" i="3" s="1"/>
  <c r="E606" i="3"/>
  <c r="F606" i="3" s="1"/>
  <c r="G606" i="3" s="1"/>
  <c r="H606" i="3" s="1"/>
  <c r="I606" i="3" s="1"/>
  <c r="J606" i="3" s="1"/>
  <c r="K606" i="3" s="1"/>
  <c r="L606" i="3" s="1"/>
  <c r="M606" i="3" s="1"/>
  <c r="N606" i="3" s="1"/>
  <c r="O606" i="3" s="1"/>
  <c r="P606" i="3" s="1"/>
  <c r="Q606" i="3" s="1"/>
  <c r="R606" i="3" s="1"/>
  <c r="S606" i="3" s="1"/>
  <c r="T606" i="3" s="1"/>
  <c r="U606" i="3" s="1"/>
  <c r="V606" i="3" s="1"/>
  <c r="W606" i="3" s="1"/>
  <c r="X606" i="3" s="1"/>
  <c r="E670" i="3"/>
  <c r="F670" i="3" s="1"/>
  <c r="G670" i="3" s="1"/>
  <c r="H670" i="3" s="1"/>
  <c r="I670" i="3" s="1"/>
  <c r="J670" i="3" s="1"/>
  <c r="K670" i="3" s="1"/>
  <c r="L670" i="3" s="1"/>
  <c r="M670" i="3" s="1"/>
  <c r="N670" i="3" s="1"/>
  <c r="O670" i="3" s="1"/>
  <c r="P670" i="3" s="1"/>
  <c r="Q670" i="3" s="1"/>
  <c r="R670" i="3" s="1"/>
  <c r="S670" i="3" s="1"/>
  <c r="T670" i="3" s="1"/>
  <c r="U670" i="3" s="1"/>
  <c r="V670" i="3" s="1"/>
  <c r="W670" i="3" s="1"/>
  <c r="X670" i="3" s="1"/>
  <c r="E562" i="3"/>
  <c r="F562" i="3" s="1"/>
  <c r="G562" i="3" s="1"/>
  <c r="H562" i="3" s="1"/>
  <c r="I562" i="3" s="1"/>
  <c r="J562" i="3" s="1"/>
  <c r="K562" i="3" s="1"/>
  <c r="L562" i="3" s="1"/>
  <c r="M562" i="3" s="1"/>
  <c r="N562" i="3" s="1"/>
  <c r="O562" i="3" s="1"/>
  <c r="P562" i="3" s="1"/>
  <c r="Q562" i="3" s="1"/>
  <c r="R562" i="3" s="1"/>
  <c r="S562" i="3" s="1"/>
  <c r="T562" i="3" s="1"/>
  <c r="U562" i="3" s="1"/>
  <c r="V562" i="3" s="1"/>
  <c r="W562" i="3" s="1"/>
  <c r="X562" i="3" s="1"/>
  <c r="E415" i="3"/>
  <c r="F415" i="3" s="1"/>
  <c r="G415" i="3" s="1"/>
  <c r="H415" i="3" s="1"/>
  <c r="I415" i="3" s="1"/>
  <c r="J415" i="3" s="1"/>
  <c r="K415" i="3" s="1"/>
  <c r="L415" i="3" s="1"/>
  <c r="M415" i="3" s="1"/>
  <c r="N415" i="3" s="1"/>
  <c r="O415" i="3" s="1"/>
  <c r="P415" i="3" s="1"/>
  <c r="Q415" i="3" s="1"/>
  <c r="R415" i="3" s="1"/>
  <c r="S415" i="3" s="1"/>
  <c r="T415" i="3" s="1"/>
  <c r="U415" i="3" s="1"/>
  <c r="V415" i="3" s="1"/>
  <c r="W415" i="3" s="1"/>
  <c r="X415" i="3" s="1"/>
  <c r="E479" i="3"/>
  <c r="F479" i="3" s="1"/>
  <c r="G479" i="3" s="1"/>
  <c r="H479" i="3" s="1"/>
  <c r="I479" i="3" s="1"/>
  <c r="J479" i="3" s="1"/>
  <c r="K479" i="3" s="1"/>
  <c r="L479" i="3" s="1"/>
  <c r="M479" i="3" s="1"/>
  <c r="N479" i="3" s="1"/>
  <c r="O479" i="3" s="1"/>
  <c r="P479" i="3" s="1"/>
  <c r="Q479" i="3" s="1"/>
  <c r="R479" i="3" s="1"/>
  <c r="S479" i="3" s="1"/>
  <c r="T479" i="3" s="1"/>
  <c r="U479" i="3" s="1"/>
  <c r="V479" i="3" s="1"/>
  <c r="W479" i="3" s="1"/>
  <c r="X479" i="3" s="1"/>
  <c r="E543" i="3"/>
  <c r="F543" i="3" s="1"/>
  <c r="G543" i="3" s="1"/>
  <c r="H543" i="3" s="1"/>
  <c r="I543" i="3" s="1"/>
  <c r="J543" i="3" s="1"/>
  <c r="K543" i="3" s="1"/>
  <c r="L543" i="3" s="1"/>
  <c r="M543" i="3" s="1"/>
  <c r="N543" i="3" s="1"/>
  <c r="O543" i="3" s="1"/>
  <c r="P543" i="3" s="1"/>
  <c r="Q543" i="3" s="1"/>
  <c r="R543" i="3" s="1"/>
  <c r="S543" i="3" s="1"/>
  <c r="T543" i="3" s="1"/>
  <c r="U543" i="3" s="1"/>
  <c r="V543" i="3" s="1"/>
  <c r="W543" i="3" s="1"/>
  <c r="X543" i="3" s="1"/>
  <c r="E607" i="3"/>
  <c r="F607" i="3" s="1"/>
  <c r="G607" i="3" s="1"/>
  <c r="H607" i="3" s="1"/>
  <c r="I607" i="3" s="1"/>
  <c r="J607" i="3" s="1"/>
  <c r="K607" i="3" s="1"/>
  <c r="L607" i="3" s="1"/>
  <c r="M607" i="3" s="1"/>
  <c r="N607" i="3" s="1"/>
  <c r="O607" i="3" s="1"/>
  <c r="P607" i="3" s="1"/>
  <c r="Q607" i="3" s="1"/>
  <c r="R607" i="3" s="1"/>
  <c r="S607" i="3" s="1"/>
  <c r="T607" i="3" s="1"/>
  <c r="U607" i="3" s="1"/>
  <c r="V607" i="3" s="1"/>
  <c r="W607" i="3" s="1"/>
  <c r="X607" i="3" s="1"/>
  <c r="E671" i="3"/>
  <c r="F671" i="3" s="1"/>
  <c r="G671" i="3" s="1"/>
  <c r="H671" i="3" s="1"/>
  <c r="I671" i="3" s="1"/>
  <c r="J671" i="3" s="1"/>
  <c r="K671" i="3" s="1"/>
  <c r="L671" i="3" s="1"/>
  <c r="M671" i="3" s="1"/>
  <c r="N671" i="3" s="1"/>
  <c r="O671" i="3" s="1"/>
  <c r="P671" i="3" s="1"/>
  <c r="Q671" i="3" s="1"/>
  <c r="R671" i="3" s="1"/>
  <c r="S671" i="3" s="1"/>
  <c r="T671" i="3" s="1"/>
  <c r="U671" i="3" s="1"/>
  <c r="V671" i="3" s="1"/>
  <c r="W671" i="3" s="1"/>
  <c r="X671" i="3" s="1"/>
  <c r="E434" i="3"/>
  <c r="F434" i="3" s="1"/>
  <c r="G434" i="3" s="1"/>
  <c r="H434" i="3" s="1"/>
  <c r="I434" i="3" s="1"/>
  <c r="J434" i="3" s="1"/>
  <c r="K434" i="3" s="1"/>
  <c r="L434" i="3" s="1"/>
  <c r="M434" i="3" s="1"/>
  <c r="N434" i="3" s="1"/>
  <c r="O434" i="3" s="1"/>
  <c r="P434" i="3" s="1"/>
  <c r="Q434" i="3" s="1"/>
  <c r="R434" i="3" s="1"/>
  <c r="S434" i="3" s="1"/>
  <c r="T434" i="3" s="1"/>
  <c r="U434" i="3" s="1"/>
  <c r="V434" i="3" s="1"/>
  <c r="W434" i="3" s="1"/>
  <c r="X434" i="3" s="1"/>
  <c r="E392" i="3"/>
  <c r="F392" i="3" s="1"/>
  <c r="G392" i="3" s="1"/>
  <c r="H392" i="3" s="1"/>
  <c r="I392" i="3" s="1"/>
  <c r="J392" i="3" s="1"/>
  <c r="E456" i="3"/>
  <c r="F456" i="3" s="1"/>
  <c r="G456" i="3" s="1"/>
  <c r="H456" i="3" s="1"/>
  <c r="I456" i="3" s="1"/>
  <c r="J456" i="3" s="1"/>
  <c r="K456" i="3" s="1"/>
  <c r="L456" i="3" s="1"/>
  <c r="M456" i="3" s="1"/>
  <c r="N456" i="3" s="1"/>
  <c r="O456" i="3" s="1"/>
  <c r="P456" i="3" s="1"/>
  <c r="Q456" i="3" s="1"/>
  <c r="R456" i="3" s="1"/>
  <c r="S456" i="3" s="1"/>
  <c r="T456" i="3" s="1"/>
  <c r="U456" i="3" s="1"/>
  <c r="V456" i="3" s="1"/>
  <c r="W456" i="3" s="1"/>
  <c r="X456" i="3" s="1"/>
  <c r="E520" i="3"/>
  <c r="F520" i="3" s="1"/>
  <c r="G520" i="3" s="1"/>
  <c r="H520" i="3" s="1"/>
  <c r="I520" i="3" s="1"/>
  <c r="J520" i="3" s="1"/>
  <c r="K520" i="3" s="1"/>
  <c r="L520" i="3" s="1"/>
  <c r="M520" i="3" s="1"/>
  <c r="N520" i="3" s="1"/>
  <c r="O520" i="3" s="1"/>
  <c r="P520" i="3" s="1"/>
  <c r="Q520" i="3" s="1"/>
  <c r="R520" i="3" s="1"/>
  <c r="S520" i="3" s="1"/>
  <c r="T520" i="3" s="1"/>
  <c r="U520" i="3" s="1"/>
  <c r="V520" i="3" s="1"/>
  <c r="W520" i="3" s="1"/>
  <c r="X520" i="3" s="1"/>
  <c r="E584" i="3"/>
  <c r="F584" i="3" s="1"/>
  <c r="G584" i="3" s="1"/>
  <c r="H584" i="3" s="1"/>
  <c r="I584" i="3" s="1"/>
  <c r="J584" i="3" s="1"/>
  <c r="K584" i="3" s="1"/>
  <c r="L584" i="3" s="1"/>
  <c r="M584" i="3" s="1"/>
  <c r="N584" i="3" s="1"/>
  <c r="O584" i="3" s="1"/>
  <c r="P584" i="3" s="1"/>
  <c r="Q584" i="3" s="1"/>
  <c r="R584" i="3" s="1"/>
  <c r="S584" i="3" s="1"/>
  <c r="T584" i="3" s="1"/>
  <c r="U584" i="3" s="1"/>
  <c r="V584" i="3" s="1"/>
  <c r="W584" i="3" s="1"/>
  <c r="X584" i="3" s="1"/>
  <c r="E648" i="3"/>
  <c r="F648" i="3" s="1"/>
  <c r="G648" i="3" s="1"/>
  <c r="H648" i="3" s="1"/>
  <c r="I648" i="3" s="1"/>
  <c r="J648" i="3" s="1"/>
  <c r="K648" i="3" s="1"/>
  <c r="L648" i="3" s="1"/>
  <c r="M648" i="3" s="1"/>
  <c r="N648" i="3" s="1"/>
  <c r="O648" i="3" s="1"/>
  <c r="P648" i="3" s="1"/>
  <c r="Q648" i="3" s="1"/>
  <c r="R648" i="3" s="1"/>
  <c r="S648" i="3" s="1"/>
  <c r="T648" i="3" s="1"/>
  <c r="U648" i="3" s="1"/>
  <c r="V648" i="3" s="1"/>
  <c r="W648" i="3" s="1"/>
  <c r="X648" i="3" s="1"/>
  <c r="E450" i="3"/>
  <c r="F450" i="3" s="1"/>
  <c r="G450" i="3" s="1"/>
  <c r="H450" i="3" s="1"/>
  <c r="I450" i="3" s="1"/>
  <c r="J450" i="3" s="1"/>
  <c r="K450" i="3" s="1"/>
  <c r="L450" i="3" s="1"/>
  <c r="M450" i="3" s="1"/>
  <c r="N450" i="3" s="1"/>
  <c r="O450" i="3" s="1"/>
  <c r="P450" i="3" s="1"/>
  <c r="Q450" i="3" s="1"/>
  <c r="R450" i="3" s="1"/>
  <c r="S450" i="3" s="1"/>
  <c r="T450" i="3" s="1"/>
  <c r="U450" i="3" s="1"/>
  <c r="V450" i="3" s="1"/>
  <c r="W450" i="3" s="1"/>
  <c r="X450" i="3" s="1"/>
  <c r="E393" i="3"/>
  <c r="F393" i="3" s="1"/>
  <c r="G393" i="3" s="1"/>
  <c r="H393" i="3" s="1"/>
  <c r="I393" i="3" s="1"/>
  <c r="J393" i="3" s="1"/>
  <c r="E457" i="3"/>
  <c r="F457" i="3" s="1"/>
  <c r="G457" i="3" s="1"/>
  <c r="H457" i="3" s="1"/>
  <c r="I457" i="3" s="1"/>
  <c r="J457" i="3" s="1"/>
  <c r="K457" i="3" s="1"/>
  <c r="L457" i="3" s="1"/>
  <c r="M457" i="3" s="1"/>
  <c r="N457" i="3" s="1"/>
  <c r="O457" i="3" s="1"/>
  <c r="P457" i="3" s="1"/>
  <c r="Q457" i="3" s="1"/>
  <c r="R457" i="3" s="1"/>
  <c r="S457" i="3" s="1"/>
  <c r="T457" i="3" s="1"/>
  <c r="U457" i="3" s="1"/>
  <c r="V457" i="3" s="1"/>
  <c r="W457" i="3" s="1"/>
  <c r="X457" i="3" s="1"/>
  <c r="E521" i="3"/>
  <c r="F521" i="3" s="1"/>
  <c r="G521" i="3" s="1"/>
  <c r="H521" i="3" s="1"/>
  <c r="I521" i="3" s="1"/>
  <c r="J521" i="3" s="1"/>
  <c r="K521" i="3" s="1"/>
  <c r="L521" i="3" s="1"/>
  <c r="M521" i="3" s="1"/>
  <c r="N521" i="3" s="1"/>
  <c r="O521" i="3" s="1"/>
  <c r="P521" i="3" s="1"/>
  <c r="Q521" i="3" s="1"/>
  <c r="R521" i="3" s="1"/>
  <c r="S521" i="3" s="1"/>
  <c r="T521" i="3" s="1"/>
  <c r="U521" i="3" s="1"/>
  <c r="V521" i="3" s="1"/>
  <c r="W521" i="3" s="1"/>
  <c r="X521" i="3" s="1"/>
  <c r="E585" i="3"/>
  <c r="F585" i="3" s="1"/>
  <c r="G585" i="3" s="1"/>
  <c r="H585" i="3" s="1"/>
  <c r="I585" i="3" s="1"/>
  <c r="J585" i="3" s="1"/>
  <c r="K585" i="3" s="1"/>
  <c r="L585" i="3" s="1"/>
  <c r="M585" i="3" s="1"/>
  <c r="N585" i="3" s="1"/>
  <c r="O585" i="3" s="1"/>
  <c r="P585" i="3" s="1"/>
  <c r="Q585" i="3" s="1"/>
  <c r="R585" i="3" s="1"/>
  <c r="S585" i="3" s="1"/>
  <c r="T585" i="3" s="1"/>
  <c r="U585" i="3" s="1"/>
  <c r="V585" i="3" s="1"/>
  <c r="W585" i="3" s="1"/>
  <c r="X585" i="3" s="1"/>
  <c r="E649" i="3"/>
  <c r="F649" i="3" s="1"/>
  <c r="G649" i="3" s="1"/>
  <c r="H649" i="3" s="1"/>
  <c r="I649" i="3" s="1"/>
  <c r="J649" i="3" s="1"/>
  <c r="K649" i="3" s="1"/>
  <c r="L649" i="3" s="1"/>
  <c r="M649" i="3" s="1"/>
  <c r="N649" i="3" s="1"/>
  <c r="O649" i="3" s="1"/>
  <c r="P649" i="3" s="1"/>
  <c r="Q649" i="3" s="1"/>
  <c r="R649" i="3" s="1"/>
  <c r="S649" i="3" s="1"/>
  <c r="T649" i="3" s="1"/>
  <c r="U649" i="3" s="1"/>
  <c r="V649" i="3" s="1"/>
  <c r="W649" i="3" s="1"/>
  <c r="X649" i="3" s="1"/>
  <c r="E698" i="3"/>
  <c r="F698" i="3" s="1"/>
  <c r="G698" i="3" s="1"/>
  <c r="H698" i="3" s="1"/>
  <c r="I698" i="3" s="1"/>
  <c r="J698" i="3" s="1"/>
  <c r="K698" i="3" s="1"/>
  <c r="L698" i="3" s="1"/>
  <c r="M698" i="3" s="1"/>
  <c r="N698" i="3" s="1"/>
  <c r="O698" i="3" s="1"/>
  <c r="P698" i="3" s="1"/>
  <c r="Q698" i="3" s="1"/>
  <c r="R698" i="3" s="1"/>
  <c r="S698" i="3" s="1"/>
  <c r="T698" i="3" s="1"/>
  <c r="U698" i="3" s="1"/>
  <c r="V698" i="3" s="1"/>
  <c r="W698" i="3" s="1"/>
  <c r="X698" i="3" s="1"/>
  <c r="E435" i="3"/>
  <c r="F435" i="3" s="1"/>
  <c r="G435" i="3" s="1"/>
  <c r="H435" i="3" s="1"/>
  <c r="I435" i="3" s="1"/>
  <c r="J435" i="3" s="1"/>
  <c r="K435" i="3" s="1"/>
  <c r="L435" i="3" s="1"/>
  <c r="M435" i="3" s="1"/>
  <c r="N435" i="3" s="1"/>
  <c r="O435" i="3" s="1"/>
  <c r="P435" i="3" s="1"/>
  <c r="Q435" i="3" s="1"/>
  <c r="R435" i="3" s="1"/>
  <c r="S435" i="3" s="1"/>
  <c r="T435" i="3" s="1"/>
  <c r="U435" i="3" s="1"/>
  <c r="V435" i="3" s="1"/>
  <c r="W435" i="3" s="1"/>
  <c r="X435" i="3" s="1"/>
  <c r="E499" i="3"/>
  <c r="F499" i="3" s="1"/>
  <c r="G499" i="3" s="1"/>
  <c r="H499" i="3" s="1"/>
  <c r="I499" i="3" s="1"/>
  <c r="J499" i="3" s="1"/>
  <c r="K499" i="3" s="1"/>
  <c r="L499" i="3" s="1"/>
  <c r="M499" i="3" s="1"/>
  <c r="N499" i="3" s="1"/>
  <c r="O499" i="3" s="1"/>
  <c r="P499" i="3" s="1"/>
  <c r="Q499" i="3" s="1"/>
  <c r="R499" i="3" s="1"/>
  <c r="S499" i="3" s="1"/>
  <c r="T499" i="3" s="1"/>
  <c r="U499" i="3" s="1"/>
  <c r="V499" i="3" s="1"/>
  <c r="W499" i="3" s="1"/>
  <c r="X499" i="3" s="1"/>
  <c r="E563" i="3"/>
  <c r="F563" i="3" s="1"/>
  <c r="G563" i="3" s="1"/>
  <c r="H563" i="3" s="1"/>
  <c r="I563" i="3" s="1"/>
  <c r="J563" i="3" s="1"/>
  <c r="K563" i="3" s="1"/>
  <c r="L563" i="3" s="1"/>
  <c r="M563" i="3" s="1"/>
  <c r="N563" i="3" s="1"/>
  <c r="O563" i="3" s="1"/>
  <c r="P563" i="3" s="1"/>
  <c r="Q563" i="3" s="1"/>
  <c r="R563" i="3" s="1"/>
  <c r="S563" i="3" s="1"/>
  <c r="T563" i="3" s="1"/>
  <c r="U563" i="3" s="1"/>
  <c r="V563" i="3" s="1"/>
  <c r="W563" i="3" s="1"/>
  <c r="X563" i="3" s="1"/>
  <c r="E627" i="3"/>
  <c r="F627" i="3" s="1"/>
  <c r="G627" i="3" s="1"/>
  <c r="H627" i="3" s="1"/>
  <c r="I627" i="3" s="1"/>
  <c r="J627" i="3" s="1"/>
  <c r="K627" i="3" s="1"/>
  <c r="L627" i="3" s="1"/>
  <c r="M627" i="3" s="1"/>
  <c r="N627" i="3" s="1"/>
  <c r="O627" i="3" s="1"/>
  <c r="P627" i="3" s="1"/>
  <c r="Q627" i="3" s="1"/>
  <c r="R627" i="3" s="1"/>
  <c r="S627" i="3" s="1"/>
  <c r="T627" i="3" s="1"/>
  <c r="U627" i="3" s="1"/>
  <c r="V627" i="3" s="1"/>
  <c r="W627" i="3" s="1"/>
  <c r="X627" i="3" s="1"/>
  <c r="E691" i="3"/>
  <c r="F691" i="3" s="1"/>
  <c r="G691" i="3" s="1"/>
  <c r="H691" i="3" s="1"/>
  <c r="I691" i="3" s="1"/>
  <c r="J691" i="3" s="1"/>
  <c r="K691" i="3" s="1"/>
  <c r="L691" i="3" s="1"/>
  <c r="M691" i="3" s="1"/>
  <c r="N691" i="3" s="1"/>
  <c r="O691" i="3" s="1"/>
  <c r="P691" i="3" s="1"/>
  <c r="Q691" i="3" s="1"/>
  <c r="R691" i="3" s="1"/>
  <c r="S691" i="3" s="1"/>
  <c r="T691" i="3" s="1"/>
  <c r="U691" i="3" s="1"/>
  <c r="V691" i="3" s="1"/>
  <c r="W691" i="3" s="1"/>
  <c r="X691" i="3" s="1"/>
  <c r="E709" i="3"/>
  <c r="F709" i="3" s="1"/>
  <c r="G709" i="3" s="1"/>
  <c r="H709" i="3" s="1"/>
  <c r="I709" i="3" s="1"/>
  <c r="J709" i="3" s="1"/>
  <c r="K709" i="3" s="1"/>
  <c r="L709" i="3" s="1"/>
  <c r="M709" i="3" s="1"/>
  <c r="N709" i="3" s="1"/>
  <c r="O709" i="3" s="1"/>
  <c r="P709" i="3" s="1"/>
  <c r="Q709" i="3" s="1"/>
  <c r="R709" i="3" s="1"/>
  <c r="S709" i="3" s="1"/>
  <c r="T709" i="3" s="1"/>
  <c r="U709" i="3" s="1"/>
  <c r="V709" i="3" s="1"/>
  <c r="W709" i="3" s="1"/>
  <c r="X709" i="3" s="1"/>
  <c r="Y350" i="3"/>
  <c r="E707" i="3"/>
  <c r="F707" i="3" s="1"/>
  <c r="G707" i="3" s="1"/>
  <c r="H707" i="3" s="1"/>
  <c r="I707" i="3" s="1"/>
  <c r="J707" i="3" s="1"/>
  <c r="K707" i="3" s="1"/>
  <c r="L707" i="3" s="1"/>
  <c r="M707" i="3" s="1"/>
  <c r="N707" i="3" s="1"/>
  <c r="O707" i="3" s="1"/>
  <c r="P707" i="3" s="1"/>
  <c r="Q707" i="3" s="1"/>
  <c r="R707" i="3" s="1"/>
  <c r="S707" i="3" s="1"/>
  <c r="T707" i="3" s="1"/>
  <c r="U707" i="3" s="1"/>
  <c r="V707" i="3" s="1"/>
  <c r="W707" i="3" s="1"/>
  <c r="X707" i="3" s="1"/>
  <c r="E469" i="3"/>
  <c r="F469" i="3" s="1"/>
  <c r="G469" i="3" s="1"/>
  <c r="H469" i="3" s="1"/>
  <c r="I469" i="3" s="1"/>
  <c r="J469" i="3" s="1"/>
  <c r="K469" i="3" s="1"/>
  <c r="L469" i="3" s="1"/>
  <c r="M469" i="3" s="1"/>
  <c r="N469" i="3" s="1"/>
  <c r="O469" i="3" s="1"/>
  <c r="P469" i="3" s="1"/>
  <c r="Q469" i="3" s="1"/>
  <c r="R469" i="3" s="1"/>
  <c r="S469" i="3" s="1"/>
  <c r="T469" i="3" s="1"/>
  <c r="U469" i="3" s="1"/>
  <c r="V469" i="3" s="1"/>
  <c r="W469" i="3" s="1"/>
  <c r="X469" i="3" s="1"/>
  <c r="E534" i="3"/>
  <c r="F534" i="3" s="1"/>
  <c r="G534" i="3" s="1"/>
  <c r="H534" i="3" s="1"/>
  <c r="I534" i="3" s="1"/>
  <c r="J534" i="3" s="1"/>
  <c r="K534" i="3" s="1"/>
  <c r="L534" i="3" s="1"/>
  <c r="M534" i="3" s="1"/>
  <c r="N534" i="3" s="1"/>
  <c r="O534" i="3" s="1"/>
  <c r="P534" i="3" s="1"/>
  <c r="Q534" i="3" s="1"/>
  <c r="R534" i="3" s="1"/>
  <c r="S534" i="3" s="1"/>
  <c r="T534" i="3" s="1"/>
  <c r="U534" i="3" s="1"/>
  <c r="V534" i="3" s="1"/>
  <c r="W534" i="3" s="1"/>
  <c r="X534" i="3" s="1"/>
  <c r="E535" i="3"/>
  <c r="F535" i="3" s="1"/>
  <c r="G535" i="3" s="1"/>
  <c r="H535" i="3" s="1"/>
  <c r="I535" i="3" s="1"/>
  <c r="J535" i="3" s="1"/>
  <c r="K535" i="3" s="1"/>
  <c r="L535" i="3" s="1"/>
  <c r="M535" i="3" s="1"/>
  <c r="N535" i="3" s="1"/>
  <c r="O535" i="3" s="1"/>
  <c r="P535" i="3" s="1"/>
  <c r="Q535" i="3" s="1"/>
  <c r="R535" i="3" s="1"/>
  <c r="S535" i="3" s="1"/>
  <c r="T535" i="3" s="1"/>
  <c r="U535" i="3" s="1"/>
  <c r="V535" i="3" s="1"/>
  <c r="W535" i="3" s="1"/>
  <c r="X535" i="3" s="1"/>
  <c r="E512" i="3"/>
  <c r="F512" i="3" s="1"/>
  <c r="G512" i="3" s="1"/>
  <c r="H512" i="3" s="1"/>
  <c r="I512" i="3" s="1"/>
  <c r="J512" i="3" s="1"/>
  <c r="K512" i="3" s="1"/>
  <c r="L512" i="3" s="1"/>
  <c r="M512" i="3" s="1"/>
  <c r="N512" i="3" s="1"/>
  <c r="O512" i="3" s="1"/>
  <c r="P512" i="3" s="1"/>
  <c r="Q512" i="3" s="1"/>
  <c r="R512" i="3" s="1"/>
  <c r="S512" i="3" s="1"/>
  <c r="T512" i="3" s="1"/>
  <c r="U512" i="3" s="1"/>
  <c r="V512" i="3" s="1"/>
  <c r="W512" i="3" s="1"/>
  <c r="X512" i="3" s="1"/>
  <c r="E513" i="3"/>
  <c r="F513" i="3" s="1"/>
  <c r="G513" i="3" s="1"/>
  <c r="H513" i="3" s="1"/>
  <c r="I513" i="3" s="1"/>
  <c r="J513" i="3" s="1"/>
  <c r="K513" i="3" s="1"/>
  <c r="L513" i="3" s="1"/>
  <c r="M513" i="3" s="1"/>
  <c r="N513" i="3" s="1"/>
  <c r="O513" i="3" s="1"/>
  <c r="P513" i="3" s="1"/>
  <c r="Q513" i="3" s="1"/>
  <c r="R513" i="3" s="1"/>
  <c r="S513" i="3" s="1"/>
  <c r="T513" i="3" s="1"/>
  <c r="U513" i="3" s="1"/>
  <c r="V513" i="3" s="1"/>
  <c r="W513" i="3" s="1"/>
  <c r="X513" i="3" s="1"/>
  <c r="E491" i="3"/>
  <c r="F491" i="3" s="1"/>
  <c r="G491" i="3" s="1"/>
  <c r="H491" i="3" s="1"/>
  <c r="I491" i="3" s="1"/>
  <c r="J491" i="3" s="1"/>
  <c r="K491" i="3" s="1"/>
  <c r="L491" i="3" s="1"/>
  <c r="M491" i="3" s="1"/>
  <c r="N491" i="3" s="1"/>
  <c r="O491" i="3" s="1"/>
  <c r="P491" i="3" s="1"/>
  <c r="Q491" i="3" s="1"/>
  <c r="R491" i="3" s="1"/>
  <c r="S491" i="3" s="1"/>
  <c r="T491" i="3" s="1"/>
  <c r="U491" i="3" s="1"/>
  <c r="V491" i="3" s="1"/>
  <c r="W491" i="3" s="1"/>
  <c r="X491" i="3" s="1"/>
  <c r="E380" i="3"/>
  <c r="E444" i="3"/>
  <c r="F444" i="3" s="1"/>
  <c r="G444" i="3" s="1"/>
  <c r="H444" i="3" s="1"/>
  <c r="I444" i="3" s="1"/>
  <c r="J444" i="3" s="1"/>
  <c r="K444" i="3" s="1"/>
  <c r="L444" i="3" s="1"/>
  <c r="M444" i="3" s="1"/>
  <c r="N444" i="3" s="1"/>
  <c r="O444" i="3" s="1"/>
  <c r="P444" i="3" s="1"/>
  <c r="Q444" i="3" s="1"/>
  <c r="R444" i="3" s="1"/>
  <c r="S444" i="3" s="1"/>
  <c r="T444" i="3" s="1"/>
  <c r="U444" i="3" s="1"/>
  <c r="V444" i="3" s="1"/>
  <c r="W444" i="3" s="1"/>
  <c r="X444" i="3" s="1"/>
  <c r="E508" i="3"/>
  <c r="F508" i="3" s="1"/>
  <c r="G508" i="3" s="1"/>
  <c r="H508" i="3" s="1"/>
  <c r="I508" i="3" s="1"/>
  <c r="J508" i="3" s="1"/>
  <c r="K508" i="3" s="1"/>
  <c r="L508" i="3" s="1"/>
  <c r="M508" i="3" s="1"/>
  <c r="N508" i="3" s="1"/>
  <c r="O508" i="3" s="1"/>
  <c r="P508" i="3" s="1"/>
  <c r="Q508" i="3" s="1"/>
  <c r="R508" i="3" s="1"/>
  <c r="S508" i="3" s="1"/>
  <c r="T508" i="3" s="1"/>
  <c r="U508" i="3" s="1"/>
  <c r="V508" i="3" s="1"/>
  <c r="W508" i="3" s="1"/>
  <c r="X508" i="3" s="1"/>
  <c r="E572" i="3"/>
  <c r="F572" i="3" s="1"/>
  <c r="G572" i="3" s="1"/>
  <c r="H572" i="3" s="1"/>
  <c r="I572" i="3" s="1"/>
  <c r="J572" i="3" s="1"/>
  <c r="K572" i="3" s="1"/>
  <c r="L572" i="3" s="1"/>
  <c r="M572" i="3" s="1"/>
  <c r="N572" i="3" s="1"/>
  <c r="O572" i="3" s="1"/>
  <c r="P572" i="3" s="1"/>
  <c r="Q572" i="3" s="1"/>
  <c r="R572" i="3" s="1"/>
  <c r="S572" i="3" s="1"/>
  <c r="T572" i="3" s="1"/>
  <c r="U572" i="3" s="1"/>
  <c r="V572" i="3" s="1"/>
  <c r="W572" i="3" s="1"/>
  <c r="X572" i="3" s="1"/>
  <c r="E628" i="3"/>
  <c r="F628" i="3" s="1"/>
  <c r="G628" i="3" s="1"/>
  <c r="H628" i="3" s="1"/>
  <c r="I628" i="3" s="1"/>
  <c r="J628" i="3" s="1"/>
  <c r="K628" i="3" s="1"/>
  <c r="L628" i="3" s="1"/>
  <c r="M628" i="3" s="1"/>
  <c r="N628" i="3" s="1"/>
  <c r="O628" i="3" s="1"/>
  <c r="P628" i="3" s="1"/>
  <c r="Q628" i="3" s="1"/>
  <c r="R628" i="3" s="1"/>
  <c r="S628" i="3" s="1"/>
  <c r="T628" i="3" s="1"/>
  <c r="U628" i="3" s="1"/>
  <c r="V628" i="3" s="1"/>
  <c r="W628" i="3" s="1"/>
  <c r="X628" i="3" s="1"/>
  <c r="E692" i="3"/>
  <c r="F692" i="3" s="1"/>
  <c r="G692" i="3" s="1"/>
  <c r="H692" i="3" s="1"/>
  <c r="I692" i="3" s="1"/>
  <c r="J692" i="3" s="1"/>
  <c r="K692" i="3" s="1"/>
  <c r="L692" i="3" s="1"/>
  <c r="M692" i="3" s="1"/>
  <c r="N692" i="3" s="1"/>
  <c r="O692" i="3" s="1"/>
  <c r="P692" i="3" s="1"/>
  <c r="Q692" i="3" s="1"/>
  <c r="R692" i="3" s="1"/>
  <c r="S692" i="3" s="1"/>
  <c r="T692" i="3" s="1"/>
  <c r="U692" i="3" s="1"/>
  <c r="V692" i="3" s="1"/>
  <c r="W692" i="3" s="1"/>
  <c r="X692" i="3" s="1"/>
  <c r="E570" i="3"/>
  <c r="F570" i="3" s="1"/>
  <c r="G570" i="3" s="1"/>
  <c r="H570" i="3" s="1"/>
  <c r="I570" i="3" s="1"/>
  <c r="J570" i="3" s="1"/>
  <c r="K570" i="3" s="1"/>
  <c r="L570" i="3" s="1"/>
  <c r="M570" i="3" s="1"/>
  <c r="N570" i="3" s="1"/>
  <c r="O570" i="3" s="1"/>
  <c r="P570" i="3" s="1"/>
  <c r="Q570" i="3" s="1"/>
  <c r="R570" i="3" s="1"/>
  <c r="S570" i="3" s="1"/>
  <c r="T570" i="3" s="1"/>
  <c r="U570" i="3" s="1"/>
  <c r="V570" i="3" s="1"/>
  <c r="W570" i="3" s="1"/>
  <c r="X570" i="3" s="1"/>
  <c r="E421" i="3"/>
  <c r="F421" i="3" s="1"/>
  <c r="G421" i="3" s="1"/>
  <c r="H421" i="3" s="1"/>
  <c r="I421" i="3" s="1"/>
  <c r="J421" i="3" s="1"/>
  <c r="K421" i="3" s="1"/>
  <c r="L421" i="3" s="1"/>
  <c r="M421" i="3" s="1"/>
  <c r="N421" i="3" s="1"/>
  <c r="O421" i="3" s="1"/>
  <c r="P421" i="3" s="1"/>
  <c r="Q421" i="3" s="1"/>
  <c r="R421" i="3" s="1"/>
  <c r="S421" i="3" s="1"/>
  <c r="T421" i="3" s="1"/>
  <c r="U421" i="3" s="1"/>
  <c r="V421" i="3" s="1"/>
  <c r="W421" i="3" s="1"/>
  <c r="X421" i="3" s="1"/>
  <c r="E485" i="3"/>
  <c r="F485" i="3" s="1"/>
  <c r="G485" i="3" s="1"/>
  <c r="H485" i="3" s="1"/>
  <c r="I485" i="3" s="1"/>
  <c r="J485" i="3" s="1"/>
  <c r="K485" i="3" s="1"/>
  <c r="L485" i="3" s="1"/>
  <c r="M485" i="3" s="1"/>
  <c r="N485" i="3" s="1"/>
  <c r="O485" i="3" s="1"/>
  <c r="P485" i="3" s="1"/>
  <c r="Q485" i="3" s="1"/>
  <c r="R485" i="3" s="1"/>
  <c r="S485" i="3" s="1"/>
  <c r="T485" i="3" s="1"/>
  <c r="U485" i="3" s="1"/>
  <c r="V485" i="3" s="1"/>
  <c r="W485" i="3" s="1"/>
  <c r="X485" i="3" s="1"/>
  <c r="E549" i="3"/>
  <c r="F549" i="3" s="1"/>
  <c r="G549" i="3" s="1"/>
  <c r="H549" i="3" s="1"/>
  <c r="I549" i="3" s="1"/>
  <c r="J549" i="3" s="1"/>
  <c r="K549" i="3" s="1"/>
  <c r="L549" i="3" s="1"/>
  <c r="M549" i="3" s="1"/>
  <c r="N549" i="3" s="1"/>
  <c r="O549" i="3" s="1"/>
  <c r="P549" i="3" s="1"/>
  <c r="Q549" i="3" s="1"/>
  <c r="R549" i="3" s="1"/>
  <c r="S549" i="3" s="1"/>
  <c r="T549" i="3" s="1"/>
  <c r="U549" i="3" s="1"/>
  <c r="V549" i="3" s="1"/>
  <c r="W549" i="3" s="1"/>
  <c r="X549" i="3" s="1"/>
  <c r="E613" i="3"/>
  <c r="F613" i="3" s="1"/>
  <c r="G613" i="3" s="1"/>
  <c r="H613" i="3" s="1"/>
  <c r="I613" i="3" s="1"/>
  <c r="J613" i="3" s="1"/>
  <c r="K613" i="3" s="1"/>
  <c r="L613" i="3" s="1"/>
  <c r="M613" i="3" s="1"/>
  <c r="N613" i="3" s="1"/>
  <c r="O613" i="3" s="1"/>
  <c r="P613" i="3" s="1"/>
  <c r="Q613" i="3" s="1"/>
  <c r="R613" i="3" s="1"/>
  <c r="S613" i="3" s="1"/>
  <c r="T613" i="3" s="1"/>
  <c r="U613" i="3" s="1"/>
  <c r="V613" i="3" s="1"/>
  <c r="W613" i="3" s="1"/>
  <c r="X613" i="3" s="1"/>
  <c r="E677" i="3"/>
  <c r="F677" i="3" s="1"/>
  <c r="G677" i="3" s="1"/>
  <c r="H677" i="3" s="1"/>
  <c r="I677" i="3" s="1"/>
  <c r="J677" i="3" s="1"/>
  <c r="K677" i="3" s="1"/>
  <c r="L677" i="3" s="1"/>
  <c r="M677" i="3" s="1"/>
  <c r="N677" i="3" s="1"/>
  <c r="O677" i="3" s="1"/>
  <c r="P677" i="3" s="1"/>
  <c r="Q677" i="3" s="1"/>
  <c r="R677" i="3" s="1"/>
  <c r="S677" i="3" s="1"/>
  <c r="T677" i="3" s="1"/>
  <c r="U677" i="3" s="1"/>
  <c r="V677" i="3" s="1"/>
  <c r="W677" i="3" s="1"/>
  <c r="X677" i="3" s="1"/>
  <c r="E602" i="3"/>
  <c r="F602" i="3" s="1"/>
  <c r="G602" i="3" s="1"/>
  <c r="H602" i="3" s="1"/>
  <c r="I602" i="3" s="1"/>
  <c r="J602" i="3" s="1"/>
  <c r="K602" i="3" s="1"/>
  <c r="L602" i="3" s="1"/>
  <c r="M602" i="3" s="1"/>
  <c r="N602" i="3" s="1"/>
  <c r="O602" i="3" s="1"/>
  <c r="P602" i="3" s="1"/>
  <c r="Q602" i="3" s="1"/>
  <c r="R602" i="3" s="1"/>
  <c r="S602" i="3" s="1"/>
  <c r="T602" i="3" s="1"/>
  <c r="U602" i="3" s="1"/>
  <c r="V602" i="3" s="1"/>
  <c r="W602" i="3" s="1"/>
  <c r="X602" i="3" s="1"/>
  <c r="E422" i="3"/>
  <c r="F422" i="3" s="1"/>
  <c r="G422" i="3" s="1"/>
  <c r="H422" i="3" s="1"/>
  <c r="I422" i="3" s="1"/>
  <c r="J422" i="3" s="1"/>
  <c r="K422" i="3" s="1"/>
  <c r="L422" i="3" s="1"/>
  <c r="M422" i="3" s="1"/>
  <c r="N422" i="3" s="1"/>
  <c r="O422" i="3" s="1"/>
  <c r="P422" i="3" s="1"/>
  <c r="Q422" i="3" s="1"/>
  <c r="R422" i="3" s="1"/>
  <c r="S422" i="3" s="1"/>
  <c r="T422" i="3" s="1"/>
  <c r="U422" i="3" s="1"/>
  <c r="V422" i="3" s="1"/>
  <c r="W422" i="3" s="1"/>
  <c r="X422" i="3" s="1"/>
  <c r="E486" i="3"/>
  <c r="F486" i="3" s="1"/>
  <c r="G486" i="3" s="1"/>
  <c r="H486" i="3" s="1"/>
  <c r="I486" i="3" s="1"/>
  <c r="J486" i="3" s="1"/>
  <c r="K486" i="3" s="1"/>
  <c r="L486" i="3" s="1"/>
  <c r="M486" i="3" s="1"/>
  <c r="N486" i="3" s="1"/>
  <c r="O486" i="3" s="1"/>
  <c r="P486" i="3" s="1"/>
  <c r="Q486" i="3" s="1"/>
  <c r="R486" i="3" s="1"/>
  <c r="S486" i="3" s="1"/>
  <c r="T486" i="3" s="1"/>
  <c r="U486" i="3" s="1"/>
  <c r="V486" i="3" s="1"/>
  <c r="W486" i="3" s="1"/>
  <c r="X486" i="3" s="1"/>
  <c r="E550" i="3"/>
  <c r="F550" i="3" s="1"/>
  <c r="G550" i="3" s="1"/>
  <c r="H550" i="3" s="1"/>
  <c r="I550" i="3" s="1"/>
  <c r="J550" i="3" s="1"/>
  <c r="K550" i="3" s="1"/>
  <c r="L550" i="3" s="1"/>
  <c r="M550" i="3" s="1"/>
  <c r="N550" i="3" s="1"/>
  <c r="O550" i="3" s="1"/>
  <c r="P550" i="3" s="1"/>
  <c r="Q550" i="3" s="1"/>
  <c r="R550" i="3" s="1"/>
  <c r="S550" i="3" s="1"/>
  <c r="T550" i="3" s="1"/>
  <c r="U550" i="3" s="1"/>
  <c r="V550" i="3" s="1"/>
  <c r="W550" i="3" s="1"/>
  <c r="X550" i="3" s="1"/>
  <c r="E614" i="3"/>
  <c r="F614" i="3" s="1"/>
  <c r="G614" i="3" s="1"/>
  <c r="H614" i="3" s="1"/>
  <c r="I614" i="3" s="1"/>
  <c r="J614" i="3" s="1"/>
  <c r="K614" i="3" s="1"/>
  <c r="L614" i="3" s="1"/>
  <c r="M614" i="3" s="1"/>
  <c r="N614" i="3" s="1"/>
  <c r="O614" i="3" s="1"/>
  <c r="P614" i="3" s="1"/>
  <c r="Q614" i="3" s="1"/>
  <c r="R614" i="3" s="1"/>
  <c r="S614" i="3" s="1"/>
  <c r="T614" i="3" s="1"/>
  <c r="U614" i="3" s="1"/>
  <c r="V614" i="3" s="1"/>
  <c r="W614" i="3" s="1"/>
  <c r="X614" i="3" s="1"/>
  <c r="E678" i="3"/>
  <c r="F678" i="3" s="1"/>
  <c r="G678" i="3" s="1"/>
  <c r="H678" i="3" s="1"/>
  <c r="I678" i="3" s="1"/>
  <c r="J678" i="3" s="1"/>
  <c r="K678" i="3" s="1"/>
  <c r="L678" i="3" s="1"/>
  <c r="M678" i="3" s="1"/>
  <c r="N678" i="3" s="1"/>
  <c r="O678" i="3" s="1"/>
  <c r="P678" i="3" s="1"/>
  <c r="Q678" i="3" s="1"/>
  <c r="R678" i="3" s="1"/>
  <c r="S678" i="3" s="1"/>
  <c r="T678" i="3" s="1"/>
  <c r="U678" i="3" s="1"/>
  <c r="V678" i="3" s="1"/>
  <c r="W678" i="3" s="1"/>
  <c r="X678" i="3" s="1"/>
  <c r="E626" i="3"/>
  <c r="F626" i="3" s="1"/>
  <c r="G626" i="3" s="1"/>
  <c r="H626" i="3" s="1"/>
  <c r="I626" i="3" s="1"/>
  <c r="J626" i="3" s="1"/>
  <c r="K626" i="3" s="1"/>
  <c r="L626" i="3" s="1"/>
  <c r="M626" i="3" s="1"/>
  <c r="N626" i="3" s="1"/>
  <c r="O626" i="3" s="1"/>
  <c r="P626" i="3" s="1"/>
  <c r="Q626" i="3" s="1"/>
  <c r="R626" i="3" s="1"/>
  <c r="S626" i="3" s="1"/>
  <c r="T626" i="3" s="1"/>
  <c r="U626" i="3" s="1"/>
  <c r="V626" i="3" s="1"/>
  <c r="W626" i="3" s="1"/>
  <c r="X626" i="3" s="1"/>
  <c r="E423" i="3"/>
  <c r="F423" i="3" s="1"/>
  <c r="G423" i="3" s="1"/>
  <c r="H423" i="3" s="1"/>
  <c r="I423" i="3" s="1"/>
  <c r="J423" i="3" s="1"/>
  <c r="K423" i="3" s="1"/>
  <c r="L423" i="3" s="1"/>
  <c r="M423" i="3" s="1"/>
  <c r="N423" i="3" s="1"/>
  <c r="O423" i="3" s="1"/>
  <c r="P423" i="3" s="1"/>
  <c r="Q423" i="3" s="1"/>
  <c r="R423" i="3" s="1"/>
  <c r="S423" i="3" s="1"/>
  <c r="T423" i="3" s="1"/>
  <c r="U423" i="3" s="1"/>
  <c r="V423" i="3" s="1"/>
  <c r="W423" i="3" s="1"/>
  <c r="X423" i="3" s="1"/>
  <c r="E487" i="3"/>
  <c r="F487" i="3" s="1"/>
  <c r="G487" i="3" s="1"/>
  <c r="H487" i="3" s="1"/>
  <c r="I487" i="3" s="1"/>
  <c r="J487" i="3" s="1"/>
  <c r="K487" i="3" s="1"/>
  <c r="L487" i="3" s="1"/>
  <c r="M487" i="3" s="1"/>
  <c r="N487" i="3" s="1"/>
  <c r="O487" i="3" s="1"/>
  <c r="P487" i="3" s="1"/>
  <c r="Q487" i="3" s="1"/>
  <c r="R487" i="3" s="1"/>
  <c r="S487" i="3" s="1"/>
  <c r="T487" i="3" s="1"/>
  <c r="U487" i="3" s="1"/>
  <c r="V487" i="3" s="1"/>
  <c r="W487" i="3" s="1"/>
  <c r="X487" i="3" s="1"/>
  <c r="E551" i="3"/>
  <c r="F551" i="3" s="1"/>
  <c r="G551" i="3" s="1"/>
  <c r="H551" i="3" s="1"/>
  <c r="I551" i="3" s="1"/>
  <c r="J551" i="3" s="1"/>
  <c r="K551" i="3" s="1"/>
  <c r="L551" i="3" s="1"/>
  <c r="M551" i="3" s="1"/>
  <c r="N551" i="3" s="1"/>
  <c r="O551" i="3" s="1"/>
  <c r="P551" i="3" s="1"/>
  <c r="Q551" i="3" s="1"/>
  <c r="R551" i="3" s="1"/>
  <c r="S551" i="3" s="1"/>
  <c r="T551" i="3" s="1"/>
  <c r="U551" i="3" s="1"/>
  <c r="V551" i="3" s="1"/>
  <c r="W551" i="3" s="1"/>
  <c r="X551" i="3" s="1"/>
  <c r="E615" i="3"/>
  <c r="F615" i="3" s="1"/>
  <c r="G615" i="3" s="1"/>
  <c r="H615" i="3" s="1"/>
  <c r="I615" i="3" s="1"/>
  <c r="J615" i="3" s="1"/>
  <c r="K615" i="3" s="1"/>
  <c r="L615" i="3" s="1"/>
  <c r="M615" i="3" s="1"/>
  <c r="N615" i="3" s="1"/>
  <c r="O615" i="3" s="1"/>
  <c r="P615" i="3" s="1"/>
  <c r="Q615" i="3" s="1"/>
  <c r="R615" i="3" s="1"/>
  <c r="S615" i="3" s="1"/>
  <c r="T615" i="3" s="1"/>
  <c r="U615" i="3" s="1"/>
  <c r="V615" i="3" s="1"/>
  <c r="W615" i="3" s="1"/>
  <c r="X615" i="3" s="1"/>
  <c r="E679" i="3"/>
  <c r="F679" i="3" s="1"/>
  <c r="G679" i="3" s="1"/>
  <c r="H679" i="3" s="1"/>
  <c r="I679" i="3" s="1"/>
  <c r="J679" i="3" s="1"/>
  <c r="K679" i="3" s="1"/>
  <c r="L679" i="3" s="1"/>
  <c r="M679" i="3" s="1"/>
  <c r="N679" i="3" s="1"/>
  <c r="O679" i="3" s="1"/>
  <c r="P679" i="3" s="1"/>
  <c r="Q679" i="3" s="1"/>
  <c r="R679" i="3" s="1"/>
  <c r="S679" i="3" s="1"/>
  <c r="T679" i="3" s="1"/>
  <c r="U679" i="3" s="1"/>
  <c r="V679" i="3" s="1"/>
  <c r="W679" i="3" s="1"/>
  <c r="X679" i="3" s="1"/>
  <c r="E442" i="3"/>
  <c r="F442" i="3" s="1"/>
  <c r="G442" i="3" s="1"/>
  <c r="H442" i="3" s="1"/>
  <c r="I442" i="3" s="1"/>
  <c r="J442" i="3" s="1"/>
  <c r="K442" i="3" s="1"/>
  <c r="L442" i="3" s="1"/>
  <c r="M442" i="3" s="1"/>
  <c r="N442" i="3" s="1"/>
  <c r="O442" i="3" s="1"/>
  <c r="P442" i="3" s="1"/>
  <c r="Q442" i="3" s="1"/>
  <c r="R442" i="3" s="1"/>
  <c r="S442" i="3" s="1"/>
  <c r="T442" i="3" s="1"/>
  <c r="U442" i="3" s="1"/>
  <c r="V442" i="3" s="1"/>
  <c r="W442" i="3" s="1"/>
  <c r="X442" i="3" s="1"/>
  <c r="E400" i="3"/>
  <c r="F400" i="3" s="1"/>
  <c r="G400" i="3" s="1"/>
  <c r="H400" i="3" s="1"/>
  <c r="I400" i="3" s="1"/>
  <c r="J400" i="3" s="1"/>
  <c r="K400" i="3" s="1"/>
  <c r="L400" i="3" s="1"/>
  <c r="M400" i="3" s="1"/>
  <c r="N400" i="3" s="1"/>
  <c r="O400" i="3" s="1"/>
  <c r="P400" i="3" s="1"/>
  <c r="Q400" i="3" s="1"/>
  <c r="R400" i="3" s="1"/>
  <c r="S400" i="3" s="1"/>
  <c r="T400" i="3" s="1"/>
  <c r="U400" i="3" s="1"/>
  <c r="V400" i="3" s="1"/>
  <c r="W400" i="3" s="1"/>
  <c r="X400" i="3" s="1"/>
  <c r="E464" i="3"/>
  <c r="F464" i="3" s="1"/>
  <c r="G464" i="3" s="1"/>
  <c r="H464" i="3" s="1"/>
  <c r="I464" i="3" s="1"/>
  <c r="J464" i="3" s="1"/>
  <c r="K464" i="3" s="1"/>
  <c r="L464" i="3" s="1"/>
  <c r="M464" i="3" s="1"/>
  <c r="N464" i="3" s="1"/>
  <c r="O464" i="3" s="1"/>
  <c r="P464" i="3" s="1"/>
  <c r="Q464" i="3" s="1"/>
  <c r="R464" i="3" s="1"/>
  <c r="S464" i="3" s="1"/>
  <c r="T464" i="3" s="1"/>
  <c r="U464" i="3" s="1"/>
  <c r="V464" i="3" s="1"/>
  <c r="W464" i="3" s="1"/>
  <c r="X464" i="3" s="1"/>
  <c r="E528" i="3"/>
  <c r="F528" i="3" s="1"/>
  <c r="G528" i="3" s="1"/>
  <c r="H528" i="3" s="1"/>
  <c r="I528" i="3" s="1"/>
  <c r="J528" i="3" s="1"/>
  <c r="K528" i="3" s="1"/>
  <c r="L528" i="3" s="1"/>
  <c r="M528" i="3" s="1"/>
  <c r="N528" i="3" s="1"/>
  <c r="O528" i="3" s="1"/>
  <c r="P528" i="3" s="1"/>
  <c r="Q528" i="3" s="1"/>
  <c r="R528" i="3" s="1"/>
  <c r="S528" i="3" s="1"/>
  <c r="T528" i="3" s="1"/>
  <c r="U528" i="3" s="1"/>
  <c r="V528" i="3" s="1"/>
  <c r="W528" i="3" s="1"/>
  <c r="X528" i="3" s="1"/>
  <c r="E592" i="3"/>
  <c r="F592" i="3" s="1"/>
  <c r="G592" i="3" s="1"/>
  <c r="H592" i="3" s="1"/>
  <c r="I592" i="3" s="1"/>
  <c r="J592" i="3" s="1"/>
  <c r="K592" i="3" s="1"/>
  <c r="L592" i="3" s="1"/>
  <c r="M592" i="3" s="1"/>
  <c r="N592" i="3" s="1"/>
  <c r="O592" i="3" s="1"/>
  <c r="P592" i="3" s="1"/>
  <c r="Q592" i="3" s="1"/>
  <c r="R592" i="3" s="1"/>
  <c r="S592" i="3" s="1"/>
  <c r="T592" i="3" s="1"/>
  <c r="U592" i="3" s="1"/>
  <c r="V592" i="3" s="1"/>
  <c r="W592" i="3" s="1"/>
  <c r="X592" i="3" s="1"/>
  <c r="E656" i="3"/>
  <c r="F656" i="3" s="1"/>
  <c r="G656" i="3" s="1"/>
  <c r="H656" i="3" s="1"/>
  <c r="I656" i="3" s="1"/>
  <c r="J656" i="3" s="1"/>
  <c r="K656" i="3" s="1"/>
  <c r="L656" i="3" s="1"/>
  <c r="M656" i="3" s="1"/>
  <c r="N656" i="3" s="1"/>
  <c r="O656" i="3" s="1"/>
  <c r="P656" i="3" s="1"/>
  <c r="Q656" i="3" s="1"/>
  <c r="R656" i="3" s="1"/>
  <c r="S656" i="3" s="1"/>
  <c r="T656" i="3" s="1"/>
  <c r="U656" i="3" s="1"/>
  <c r="V656" i="3" s="1"/>
  <c r="W656" i="3" s="1"/>
  <c r="X656" i="3" s="1"/>
  <c r="E474" i="3"/>
  <c r="F474" i="3" s="1"/>
  <c r="G474" i="3" s="1"/>
  <c r="H474" i="3" s="1"/>
  <c r="I474" i="3" s="1"/>
  <c r="J474" i="3" s="1"/>
  <c r="K474" i="3" s="1"/>
  <c r="L474" i="3" s="1"/>
  <c r="M474" i="3" s="1"/>
  <c r="N474" i="3" s="1"/>
  <c r="O474" i="3" s="1"/>
  <c r="P474" i="3" s="1"/>
  <c r="Q474" i="3" s="1"/>
  <c r="R474" i="3" s="1"/>
  <c r="S474" i="3" s="1"/>
  <c r="T474" i="3" s="1"/>
  <c r="U474" i="3" s="1"/>
  <c r="V474" i="3" s="1"/>
  <c r="W474" i="3" s="1"/>
  <c r="X474" i="3" s="1"/>
  <c r="E401" i="3"/>
  <c r="F401" i="3" s="1"/>
  <c r="G401" i="3" s="1"/>
  <c r="H401" i="3" s="1"/>
  <c r="I401" i="3" s="1"/>
  <c r="J401" i="3" s="1"/>
  <c r="K401" i="3" s="1"/>
  <c r="L401" i="3" s="1"/>
  <c r="M401" i="3" s="1"/>
  <c r="N401" i="3" s="1"/>
  <c r="O401" i="3" s="1"/>
  <c r="P401" i="3" s="1"/>
  <c r="Q401" i="3" s="1"/>
  <c r="R401" i="3" s="1"/>
  <c r="S401" i="3" s="1"/>
  <c r="T401" i="3" s="1"/>
  <c r="U401" i="3" s="1"/>
  <c r="V401" i="3" s="1"/>
  <c r="W401" i="3" s="1"/>
  <c r="X401" i="3" s="1"/>
  <c r="E465" i="3"/>
  <c r="F465" i="3" s="1"/>
  <c r="G465" i="3" s="1"/>
  <c r="H465" i="3" s="1"/>
  <c r="I465" i="3" s="1"/>
  <c r="J465" i="3" s="1"/>
  <c r="K465" i="3" s="1"/>
  <c r="L465" i="3" s="1"/>
  <c r="M465" i="3" s="1"/>
  <c r="N465" i="3" s="1"/>
  <c r="O465" i="3" s="1"/>
  <c r="P465" i="3" s="1"/>
  <c r="Q465" i="3" s="1"/>
  <c r="R465" i="3" s="1"/>
  <c r="S465" i="3" s="1"/>
  <c r="T465" i="3" s="1"/>
  <c r="U465" i="3" s="1"/>
  <c r="V465" i="3" s="1"/>
  <c r="W465" i="3" s="1"/>
  <c r="X465" i="3" s="1"/>
  <c r="E529" i="3"/>
  <c r="F529" i="3" s="1"/>
  <c r="G529" i="3" s="1"/>
  <c r="H529" i="3" s="1"/>
  <c r="I529" i="3" s="1"/>
  <c r="J529" i="3" s="1"/>
  <c r="K529" i="3" s="1"/>
  <c r="L529" i="3" s="1"/>
  <c r="M529" i="3" s="1"/>
  <c r="N529" i="3" s="1"/>
  <c r="O529" i="3" s="1"/>
  <c r="P529" i="3" s="1"/>
  <c r="Q529" i="3" s="1"/>
  <c r="R529" i="3" s="1"/>
  <c r="S529" i="3" s="1"/>
  <c r="T529" i="3" s="1"/>
  <c r="U529" i="3" s="1"/>
  <c r="V529" i="3" s="1"/>
  <c r="W529" i="3" s="1"/>
  <c r="X529" i="3" s="1"/>
  <c r="E593" i="3"/>
  <c r="F593" i="3" s="1"/>
  <c r="G593" i="3" s="1"/>
  <c r="H593" i="3" s="1"/>
  <c r="I593" i="3" s="1"/>
  <c r="J593" i="3" s="1"/>
  <c r="K593" i="3" s="1"/>
  <c r="L593" i="3" s="1"/>
  <c r="M593" i="3" s="1"/>
  <c r="N593" i="3" s="1"/>
  <c r="O593" i="3" s="1"/>
  <c r="P593" i="3" s="1"/>
  <c r="Q593" i="3" s="1"/>
  <c r="R593" i="3" s="1"/>
  <c r="S593" i="3" s="1"/>
  <c r="T593" i="3" s="1"/>
  <c r="U593" i="3" s="1"/>
  <c r="V593" i="3" s="1"/>
  <c r="W593" i="3" s="1"/>
  <c r="X593" i="3" s="1"/>
  <c r="E681" i="3"/>
  <c r="F681" i="3" s="1"/>
  <c r="G681" i="3" s="1"/>
  <c r="H681" i="3" s="1"/>
  <c r="I681" i="3" s="1"/>
  <c r="J681" i="3" s="1"/>
  <c r="K681" i="3" s="1"/>
  <c r="L681" i="3" s="1"/>
  <c r="M681" i="3" s="1"/>
  <c r="N681" i="3" s="1"/>
  <c r="O681" i="3" s="1"/>
  <c r="P681" i="3" s="1"/>
  <c r="Q681" i="3" s="1"/>
  <c r="R681" i="3" s="1"/>
  <c r="S681" i="3" s="1"/>
  <c r="T681" i="3" s="1"/>
  <c r="U681" i="3" s="1"/>
  <c r="V681" i="3" s="1"/>
  <c r="W681" i="3" s="1"/>
  <c r="X681" i="3" s="1"/>
  <c r="E379" i="3"/>
  <c r="E443" i="3"/>
  <c r="F443" i="3" s="1"/>
  <c r="G443" i="3" s="1"/>
  <c r="H443" i="3" s="1"/>
  <c r="I443" i="3" s="1"/>
  <c r="J443" i="3" s="1"/>
  <c r="K443" i="3" s="1"/>
  <c r="L443" i="3" s="1"/>
  <c r="M443" i="3" s="1"/>
  <c r="N443" i="3" s="1"/>
  <c r="O443" i="3" s="1"/>
  <c r="P443" i="3" s="1"/>
  <c r="Q443" i="3" s="1"/>
  <c r="R443" i="3" s="1"/>
  <c r="S443" i="3" s="1"/>
  <c r="T443" i="3" s="1"/>
  <c r="U443" i="3" s="1"/>
  <c r="V443" i="3" s="1"/>
  <c r="W443" i="3" s="1"/>
  <c r="X443" i="3" s="1"/>
  <c r="E507" i="3"/>
  <c r="F507" i="3" s="1"/>
  <c r="G507" i="3" s="1"/>
  <c r="H507" i="3" s="1"/>
  <c r="I507" i="3" s="1"/>
  <c r="J507" i="3" s="1"/>
  <c r="K507" i="3" s="1"/>
  <c r="L507" i="3" s="1"/>
  <c r="M507" i="3" s="1"/>
  <c r="N507" i="3" s="1"/>
  <c r="O507" i="3" s="1"/>
  <c r="P507" i="3" s="1"/>
  <c r="Q507" i="3" s="1"/>
  <c r="R507" i="3" s="1"/>
  <c r="S507" i="3" s="1"/>
  <c r="T507" i="3" s="1"/>
  <c r="U507" i="3" s="1"/>
  <c r="V507" i="3" s="1"/>
  <c r="W507" i="3" s="1"/>
  <c r="X507" i="3" s="1"/>
  <c r="E571" i="3"/>
  <c r="F571" i="3" s="1"/>
  <c r="G571" i="3" s="1"/>
  <c r="H571" i="3" s="1"/>
  <c r="I571" i="3" s="1"/>
  <c r="J571" i="3" s="1"/>
  <c r="K571" i="3" s="1"/>
  <c r="L571" i="3" s="1"/>
  <c r="M571" i="3" s="1"/>
  <c r="N571" i="3" s="1"/>
  <c r="O571" i="3" s="1"/>
  <c r="P571" i="3" s="1"/>
  <c r="Q571" i="3" s="1"/>
  <c r="R571" i="3" s="1"/>
  <c r="S571" i="3" s="1"/>
  <c r="T571" i="3" s="1"/>
  <c r="U571" i="3" s="1"/>
  <c r="V571" i="3" s="1"/>
  <c r="W571" i="3" s="1"/>
  <c r="X571" i="3" s="1"/>
  <c r="E635" i="3"/>
  <c r="F635" i="3" s="1"/>
  <c r="G635" i="3" s="1"/>
  <c r="H635" i="3" s="1"/>
  <c r="I635" i="3" s="1"/>
  <c r="J635" i="3" s="1"/>
  <c r="K635" i="3" s="1"/>
  <c r="L635" i="3" s="1"/>
  <c r="M635" i="3" s="1"/>
  <c r="N635" i="3" s="1"/>
  <c r="O635" i="3" s="1"/>
  <c r="P635" i="3" s="1"/>
  <c r="Q635" i="3" s="1"/>
  <c r="R635" i="3" s="1"/>
  <c r="S635" i="3" s="1"/>
  <c r="T635" i="3" s="1"/>
  <c r="U635" i="3" s="1"/>
  <c r="V635" i="3" s="1"/>
  <c r="W635" i="3" s="1"/>
  <c r="X635" i="3" s="1"/>
  <c r="E699" i="3"/>
  <c r="F699" i="3" s="1"/>
  <c r="G699" i="3" s="1"/>
  <c r="H699" i="3" s="1"/>
  <c r="I699" i="3" s="1"/>
  <c r="J699" i="3" s="1"/>
  <c r="K699" i="3" s="1"/>
  <c r="L699" i="3" s="1"/>
  <c r="M699" i="3" s="1"/>
  <c r="N699" i="3" s="1"/>
  <c r="O699" i="3" s="1"/>
  <c r="P699" i="3" s="1"/>
  <c r="Q699" i="3" s="1"/>
  <c r="R699" i="3" s="1"/>
  <c r="S699" i="3" s="1"/>
  <c r="T699" i="3" s="1"/>
  <c r="U699" i="3" s="1"/>
  <c r="V699" i="3" s="1"/>
  <c r="W699" i="3" s="1"/>
  <c r="X699" i="3" s="1"/>
  <c r="E482" i="3"/>
  <c r="F482" i="3" s="1"/>
  <c r="G482" i="3" s="1"/>
  <c r="H482" i="3" s="1"/>
  <c r="I482" i="3" s="1"/>
  <c r="J482" i="3" s="1"/>
  <c r="K482" i="3" s="1"/>
  <c r="L482" i="3" s="1"/>
  <c r="M482" i="3" s="1"/>
  <c r="N482" i="3" s="1"/>
  <c r="O482" i="3" s="1"/>
  <c r="P482" i="3" s="1"/>
  <c r="Q482" i="3" s="1"/>
  <c r="R482" i="3" s="1"/>
  <c r="S482" i="3" s="1"/>
  <c r="T482" i="3" s="1"/>
  <c r="U482" i="3" s="1"/>
  <c r="V482" i="3" s="1"/>
  <c r="W482" i="3" s="1"/>
  <c r="X482" i="3" s="1"/>
  <c r="E470" i="3"/>
  <c r="F470" i="3" s="1"/>
  <c r="G470" i="3" s="1"/>
  <c r="H470" i="3" s="1"/>
  <c r="I470" i="3" s="1"/>
  <c r="J470" i="3" s="1"/>
  <c r="K470" i="3" s="1"/>
  <c r="L470" i="3" s="1"/>
  <c r="M470" i="3" s="1"/>
  <c r="N470" i="3" s="1"/>
  <c r="O470" i="3" s="1"/>
  <c r="P470" i="3" s="1"/>
  <c r="Q470" i="3" s="1"/>
  <c r="R470" i="3" s="1"/>
  <c r="S470" i="3" s="1"/>
  <c r="T470" i="3" s="1"/>
  <c r="U470" i="3" s="1"/>
  <c r="V470" i="3" s="1"/>
  <c r="W470" i="3" s="1"/>
  <c r="X470" i="3" s="1"/>
  <c r="E426" i="3"/>
  <c r="F426" i="3" s="1"/>
  <c r="G426" i="3" s="1"/>
  <c r="H426" i="3" s="1"/>
  <c r="I426" i="3" s="1"/>
  <c r="J426" i="3" s="1"/>
  <c r="K426" i="3" s="1"/>
  <c r="L426" i="3" s="1"/>
  <c r="M426" i="3" s="1"/>
  <c r="N426" i="3" s="1"/>
  <c r="O426" i="3" s="1"/>
  <c r="P426" i="3" s="1"/>
  <c r="Q426" i="3" s="1"/>
  <c r="R426" i="3" s="1"/>
  <c r="S426" i="3" s="1"/>
  <c r="T426" i="3" s="1"/>
  <c r="U426" i="3" s="1"/>
  <c r="V426" i="3" s="1"/>
  <c r="W426" i="3" s="1"/>
  <c r="X426" i="3" s="1"/>
  <c r="E640" i="3"/>
  <c r="F640" i="3" s="1"/>
  <c r="G640" i="3" s="1"/>
  <c r="H640" i="3" s="1"/>
  <c r="I640" i="3" s="1"/>
  <c r="J640" i="3" s="1"/>
  <c r="K640" i="3" s="1"/>
  <c r="L640" i="3" s="1"/>
  <c r="M640" i="3" s="1"/>
  <c r="N640" i="3" s="1"/>
  <c r="O640" i="3" s="1"/>
  <c r="P640" i="3" s="1"/>
  <c r="Q640" i="3" s="1"/>
  <c r="R640" i="3" s="1"/>
  <c r="S640" i="3" s="1"/>
  <c r="T640" i="3" s="1"/>
  <c r="U640" i="3" s="1"/>
  <c r="V640" i="3" s="1"/>
  <c r="W640" i="3" s="1"/>
  <c r="X640" i="3" s="1"/>
  <c r="E577" i="3"/>
  <c r="F577" i="3" s="1"/>
  <c r="G577" i="3" s="1"/>
  <c r="H577" i="3" s="1"/>
  <c r="I577" i="3" s="1"/>
  <c r="J577" i="3" s="1"/>
  <c r="K577" i="3" s="1"/>
  <c r="L577" i="3" s="1"/>
  <c r="M577" i="3" s="1"/>
  <c r="N577" i="3" s="1"/>
  <c r="O577" i="3" s="1"/>
  <c r="P577" i="3" s="1"/>
  <c r="Q577" i="3" s="1"/>
  <c r="R577" i="3" s="1"/>
  <c r="S577" i="3" s="1"/>
  <c r="T577" i="3" s="1"/>
  <c r="U577" i="3" s="1"/>
  <c r="V577" i="3" s="1"/>
  <c r="W577" i="3" s="1"/>
  <c r="X577" i="3" s="1"/>
  <c r="E641" i="3"/>
  <c r="F641" i="3" s="1"/>
  <c r="G641" i="3" s="1"/>
  <c r="H641" i="3" s="1"/>
  <c r="I641" i="3" s="1"/>
  <c r="J641" i="3" s="1"/>
  <c r="K641" i="3" s="1"/>
  <c r="L641" i="3" s="1"/>
  <c r="M641" i="3" s="1"/>
  <c r="N641" i="3" s="1"/>
  <c r="O641" i="3" s="1"/>
  <c r="P641" i="3" s="1"/>
  <c r="Q641" i="3" s="1"/>
  <c r="R641" i="3" s="1"/>
  <c r="S641" i="3" s="1"/>
  <c r="T641" i="3" s="1"/>
  <c r="U641" i="3" s="1"/>
  <c r="V641" i="3" s="1"/>
  <c r="W641" i="3" s="1"/>
  <c r="X641" i="3" s="1"/>
  <c r="E642" i="3"/>
  <c r="F642" i="3" s="1"/>
  <c r="G642" i="3" s="1"/>
  <c r="H642" i="3" s="1"/>
  <c r="I642" i="3" s="1"/>
  <c r="J642" i="3" s="1"/>
  <c r="K642" i="3" s="1"/>
  <c r="L642" i="3" s="1"/>
  <c r="M642" i="3" s="1"/>
  <c r="N642" i="3" s="1"/>
  <c r="O642" i="3" s="1"/>
  <c r="P642" i="3" s="1"/>
  <c r="Q642" i="3" s="1"/>
  <c r="R642" i="3" s="1"/>
  <c r="S642" i="3" s="1"/>
  <c r="T642" i="3" s="1"/>
  <c r="U642" i="3" s="1"/>
  <c r="V642" i="3" s="1"/>
  <c r="W642" i="3" s="1"/>
  <c r="X642" i="3" s="1"/>
  <c r="E427" i="3"/>
  <c r="F427" i="3" s="1"/>
  <c r="G427" i="3" s="1"/>
  <c r="H427" i="3" s="1"/>
  <c r="I427" i="3" s="1"/>
  <c r="J427" i="3" s="1"/>
  <c r="K427" i="3" s="1"/>
  <c r="L427" i="3" s="1"/>
  <c r="M427" i="3" s="1"/>
  <c r="N427" i="3" s="1"/>
  <c r="O427" i="3" s="1"/>
  <c r="P427" i="3" s="1"/>
  <c r="Q427" i="3" s="1"/>
  <c r="R427" i="3" s="1"/>
  <c r="S427" i="3" s="1"/>
  <c r="T427" i="3" s="1"/>
  <c r="U427" i="3" s="1"/>
  <c r="V427" i="3" s="1"/>
  <c r="W427" i="3" s="1"/>
  <c r="X427" i="3" s="1"/>
  <c r="E388" i="3"/>
  <c r="E452" i="3"/>
  <c r="F452" i="3" s="1"/>
  <c r="G452" i="3" s="1"/>
  <c r="H452" i="3" s="1"/>
  <c r="I452" i="3" s="1"/>
  <c r="J452" i="3" s="1"/>
  <c r="K452" i="3" s="1"/>
  <c r="L452" i="3" s="1"/>
  <c r="M452" i="3" s="1"/>
  <c r="N452" i="3" s="1"/>
  <c r="O452" i="3" s="1"/>
  <c r="P452" i="3" s="1"/>
  <c r="Q452" i="3" s="1"/>
  <c r="R452" i="3" s="1"/>
  <c r="S452" i="3" s="1"/>
  <c r="T452" i="3" s="1"/>
  <c r="U452" i="3" s="1"/>
  <c r="V452" i="3" s="1"/>
  <c r="W452" i="3" s="1"/>
  <c r="X452" i="3" s="1"/>
  <c r="E516" i="3"/>
  <c r="F516" i="3" s="1"/>
  <c r="G516" i="3" s="1"/>
  <c r="H516" i="3" s="1"/>
  <c r="I516" i="3" s="1"/>
  <c r="J516" i="3" s="1"/>
  <c r="K516" i="3" s="1"/>
  <c r="L516" i="3" s="1"/>
  <c r="M516" i="3" s="1"/>
  <c r="N516" i="3" s="1"/>
  <c r="O516" i="3" s="1"/>
  <c r="P516" i="3" s="1"/>
  <c r="Q516" i="3" s="1"/>
  <c r="R516" i="3" s="1"/>
  <c r="S516" i="3" s="1"/>
  <c r="T516" i="3" s="1"/>
  <c r="U516" i="3" s="1"/>
  <c r="V516" i="3" s="1"/>
  <c r="W516" i="3" s="1"/>
  <c r="X516" i="3" s="1"/>
  <c r="E580" i="3"/>
  <c r="F580" i="3" s="1"/>
  <c r="G580" i="3" s="1"/>
  <c r="H580" i="3" s="1"/>
  <c r="I580" i="3" s="1"/>
  <c r="J580" i="3" s="1"/>
  <c r="K580" i="3" s="1"/>
  <c r="L580" i="3" s="1"/>
  <c r="M580" i="3" s="1"/>
  <c r="N580" i="3" s="1"/>
  <c r="O580" i="3" s="1"/>
  <c r="P580" i="3" s="1"/>
  <c r="Q580" i="3" s="1"/>
  <c r="R580" i="3" s="1"/>
  <c r="S580" i="3" s="1"/>
  <c r="T580" i="3" s="1"/>
  <c r="U580" i="3" s="1"/>
  <c r="V580" i="3" s="1"/>
  <c r="W580" i="3" s="1"/>
  <c r="X580" i="3" s="1"/>
  <c r="E636" i="3"/>
  <c r="F636" i="3" s="1"/>
  <c r="G636" i="3" s="1"/>
  <c r="H636" i="3" s="1"/>
  <c r="I636" i="3" s="1"/>
  <c r="J636" i="3" s="1"/>
  <c r="K636" i="3" s="1"/>
  <c r="L636" i="3" s="1"/>
  <c r="M636" i="3" s="1"/>
  <c r="N636" i="3" s="1"/>
  <c r="O636" i="3" s="1"/>
  <c r="P636" i="3" s="1"/>
  <c r="Q636" i="3" s="1"/>
  <c r="R636" i="3" s="1"/>
  <c r="S636" i="3" s="1"/>
  <c r="T636" i="3" s="1"/>
  <c r="U636" i="3" s="1"/>
  <c r="V636" i="3" s="1"/>
  <c r="W636" i="3" s="1"/>
  <c r="X636" i="3" s="1"/>
  <c r="E700" i="3"/>
  <c r="F700" i="3" s="1"/>
  <c r="G700" i="3" s="1"/>
  <c r="H700" i="3" s="1"/>
  <c r="I700" i="3" s="1"/>
  <c r="J700" i="3" s="1"/>
  <c r="K700" i="3" s="1"/>
  <c r="L700" i="3" s="1"/>
  <c r="M700" i="3" s="1"/>
  <c r="N700" i="3" s="1"/>
  <c r="O700" i="3" s="1"/>
  <c r="P700" i="3" s="1"/>
  <c r="Q700" i="3" s="1"/>
  <c r="R700" i="3" s="1"/>
  <c r="S700" i="3" s="1"/>
  <c r="T700" i="3" s="1"/>
  <c r="U700" i="3" s="1"/>
  <c r="V700" i="3" s="1"/>
  <c r="W700" i="3" s="1"/>
  <c r="X700" i="3" s="1"/>
  <c r="E618" i="3"/>
  <c r="F618" i="3" s="1"/>
  <c r="G618" i="3" s="1"/>
  <c r="H618" i="3" s="1"/>
  <c r="I618" i="3" s="1"/>
  <c r="J618" i="3" s="1"/>
  <c r="K618" i="3" s="1"/>
  <c r="L618" i="3" s="1"/>
  <c r="M618" i="3" s="1"/>
  <c r="N618" i="3" s="1"/>
  <c r="O618" i="3" s="1"/>
  <c r="P618" i="3" s="1"/>
  <c r="Q618" i="3" s="1"/>
  <c r="R618" i="3" s="1"/>
  <c r="S618" i="3" s="1"/>
  <c r="T618" i="3" s="1"/>
  <c r="U618" i="3" s="1"/>
  <c r="V618" i="3" s="1"/>
  <c r="W618" i="3" s="1"/>
  <c r="X618" i="3" s="1"/>
  <c r="E429" i="3"/>
  <c r="F429" i="3" s="1"/>
  <c r="G429" i="3" s="1"/>
  <c r="H429" i="3" s="1"/>
  <c r="I429" i="3" s="1"/>
  <c r="J429" i="3" s="1"/>
  <c r="K429" i="3" s="1"/>
  <c r="L429" i="3" s="1"/>
  <c r="M429" i="3" s="1"/>
  <c r="N429" i="3" s="1"/>
  <c r="O429" i="3" s="1"/>
  <c r="P429" i="3" s="1"/>
  <c r="Q429" i="3" s="1"/>
  <c r="R429" i="3" s="1"/>
  <c r="S429" i="3" s="1"/>
  <c r="T429" i="3" s="1"/>
  <c r="U429" i="3" s="1"/>
  <c r="V429" i="3" s="1"/>
  <c r="W429" i="3" s="1"/>
  <c r="X429" i="3" s="1"/>
  <c r="E493" i="3"/>
  <c r="F493" i="3" s="1"/>
  <c r="G493" i="3" s="1"/>
  <c r="H493" i="3" s="1"/>
  <c r="I493" i="3" s="1"/>
  <c r="J493" i="3" s="1"/>
  <c r="K493" i="3" s="1"/>
  <c r="L493" i="3" s="1"/>
  <c r="M493" i="3" s="1"/>
  <c r="N493" i="3" s="1"/>
  <c r="O493" i="3" s="1"/>
  <c r="P493" i="3" s="1"/>
  <c r="Q493" i="3" s="1"/>
  <c r="R493" i="3" s="1"/>
  <c r="S493" i="3" s="1"/>
  <c r="T493" i="3" s="1"/>
  <c r="U493" i="3" s="1"/>
  <c r="V493" i="3" s="1"/>
  <c r="W493" i="3" s="1"/>
  <c r="X493" i="3" s="1"/>
  <c r="E557" i="3"/>
  <c r="F557" i="3" s="1"/>
  <c r="G557" i="3" s="1"/>
  <c r="H557" i="3" s="1"/>
  <c r="I557" i="3" s="1"/>
  <c r="J557" i="3" s="1"/>
  <c r="K557" i="3" s="1"/>
  <c r="L557" i="3" s="1"/>
  <c r="M557" i="3" s="1"/>
  <c r="N557" i="3" s="1"/>
  <c r="O557" i="3" s="1"/>
  <c r="P557" i="3" s="1"/>
  <c r="Q557" i="3" s="1"/>
  <c r="R557" i="3" s="1"/>
  <c r="S557" i="3" s="1"/>
  <c r="T557" i="3" s="1"/>
  <c r="U557" i="3" s="1"/>
  <c r="V557" i="3" s="1"/>
  <c r="W557" i="3" s="1"/>
  <c r="X557" i="3" s="1"/>
  <c r="E621" i="3"/>
  <c r="F621" i="3" s="1"/>
  <c r="G621" i="3" s="1"/>
  <c r="H621" i="3" s="1"/>
  <c r="I621" i="3" s="1"/>
  <c r="J621" i="3" s="1"/>
  <c r="K621" i="3" s="1"/>
  <c r="L621" i="3" s="1"/>
  <c r="M621" i="3" s="1"/>
  <c r="N621" i="3" s="1"/>
  <c r="O621" i="3" s="1"/>
  <c r="P621" i="3" s="1"/>
  <c r="Q621" i="3" s="1"/>
  <c r="R621" i="3" s="1"/>
  <c r="S621" i="3" s="1"/>
  <c r="T621" i="3" s="1"/>
  <c r="U621" i="3" s="1"/>
  <c r="V621" i="3" s="1"/>
  <c r="W621" i="3" s="1"/>
  <c r="X621" i="3" s="1"/>
  <c r="E685" i="3"/>
  <c r="F685" i="3" s="1"/>
  <c r="G685" i="3" s="1"/>
  <c r="H685" i="3" s="1"/>
  <c r="I685" i="3" s="1"/>
  <c r="J685" i="3" s="1"/>
  <c r="K685" i="3" s="1"/>
  <c r="L685" i="3" s="1"/>
  <c r="M685" i="3" s="1"/>
  <c r="N685" i="3" s="1"/>
  <c r="O685" i="3" s="1"/>
  <c r="P685" i="3" s="1"/>
  <c r="Q685" i="3" s="1"/>
  <c r="R685" i="3" s="1"/>
  <c r="S685" i="3" s="1"/>
  <c r="T685" i="3" s="1"/>
  <c r="U685" i="3" s="1"/>
  <c r="V685" i="3" s="1"/>
  <c r="W685" i="3" s="1"/>
  <c r="X685" i="3" s="1"/>
  <c r="E650" i="3"/>
  <c r="F650" i="3" s="1"/>
  <c r="G650" i="3" s="1"/>
  <c r="H650" i="3" s="1"/>
  <c r="I650" i="3" s="1"/>
  <c r="J650" i="3" s="1"/>
  <c r="K650" i="3" s="1"/>
  <c r="L650" i="3" s="1"/>
  <c r="M650" i="3" s="1"/>
  <c r="N650" i="3" s="1"/>
  <c r="O650" i="3" s="1"/>
  <c r="P650" i="3" s="1"/>
  <c r="Q650" i="3" s="1"/>
  <c r="R650" i="3" s="1"/>
  <c r="S650" i="3" s="1"/>
  <c r="T650" i="3" s="1"/>
  <c r="U650" i="3" s="1"/>
  <c r="V650" i="3" s="1"/>
  <c r="W650" i="3" s="1"/>
  <c r="X650" i="3" s="1"/>
  <c r="E430" i="3"/>
  <c r="F430" i="3" s="1"/>
  <c r="G430" i="3" s="1"/>
  <c r="H430" i="3" s="1"/>
  <c r="I430" i="3" s="1"/>
  <c r="J430" i="3" s="1"/>
  <c r="K430" i="3" s="1"/>
  <c r="L430" i="3" s="1"/>
  <c r="M430" i="3" s="1"/>
  <c r="N430" i="3" s="1"/>
  <c r="O430" i="3" s="1"/>
  <c r="P430" i="3" s="1"/>
  <c r="Q430" i="3" s="1"/>
  <c r="R430" i="3" s="1"/>
  <c r="S430" i="3" s="1"/>
  <c r="T430" i="3" s="1"/>
  <c r="U430" i="3" s="1"/>
  <c r="V430" i="3" s="1"/>
  <c r="W430" i="3" s="1"/>
  <c r="X430" i="3" s="1"/>
  <c r="E494" i="3"/>
  <c r="F494" i="3" s="1"/>
  <c r="G494" i="3" s="1"/>
  <c r="H494" i="3" s="1"/>
  <c r="I494" i="3" s="1"/>
  <c r="J494" i="3" s="1"/>
  <c r="K494" i="3" s="1"/>
  <c r="L494" i="3" s="1"/>
  <c r="M494" i="3" s="1"/>
  <c r="N494" i="3" s="1"/>
  <c r="O494" i="3" s="1"/>
  <c r="P494" i="3" s="1"/>
  <c r="Q494" i="3" s="1"/>
  <c r="R494" i="3" s="1"/>
  <c r="S494" i="3" s="1"/>
  <c r="T494" i="3" s="1"/>
  <c r="U494" i="3" s="1"/>
  <c r="V494" i="3" s="1"/>
  <c r="W494" i="3" s="1"/>
  <c r="X494" i="3" s="1"/>
  <c r="E558" i="3"/>
  <c r="F558" i="3" s="1"/>
  <c r="G558" i="3" s="1"/>
  <c r="H558" i="3" s="1"/>
  <c r="I558" i="3" s="1"/>
  <c r="J558" i="3" s="1"/>
  <c r="K558" i="3" s="1"/>
  <c r="L558" i="3" s="1"/>
  <c r="M558" i="3" s="1"/>
  <c r="N558" i="3" s="1"/>
  <c r="O558" i="3" s="1"/>
  <c r="P558" i="3" s="1"/>
  <c r="Q558" i="3" s="1"/>
  <c r="R558" i="3" s="1"/>
  <c r="S558" i="3" s="1"/>
  <c r="T558" i="3" s="1"/>
  <c r="U558" i="3" s="1"/>
  <c r="V558" i="3" s="1"/>
  <c r="W558" i="3" s="1"/>
  <c r="X558" i="3" s="1"/>
  <c r="E622" i="3"/>
  <c r="F622" i="3" s="1"/>
  <c r="G622" i="3" s="1"/>
  <c r="H622" i="3" s="1"/>
  <c r="I622" i="3" s="1"/>
  <c r="J622" i="3" s="1"/>
  <c r="K622" i="3" s="1"/>
  <c r="L622" i="3" s="1"/>
  <c r="M622" i="3" s="1"/>
  <c r="N622" i="3" s="1"/>
  <c r="O622" i="3" s="1"/>
  <c r="P622" i="3" s="1"/>
  <c r="Q622" i="3" s="1"/>
  <c r="R622" i="3" s="1"/>
  <c r="S622" i="3" s="1"/>
  <c r="T622" i="3" s="1"/>
  <c r="U622" i="3" s="1"/>
  <c r="V622" i="3" s="1"/>
  <c r="W622" i="3" s="1"/>
  <c r="X622" i="3" s="1"/>
  <c r="E686" i="3"/>
  <c r="F686" i="3" s="1"/>
  <c r="G686" i="3" s="1"/>
  <c r="H686" i="3" s="1"/>
  <c r="I686" i="3" s="1"/>
  <c r="J686" i="3" s="1"/>
  <c r="K686" i="3" s="1"/>
  <c r="L686" i="3" s="1"/>
  <c r="M686" i="3" s="1"/>
  <c r="N686" i="3" s="1"/>
  <c r="O686" i="3" s="1"/>
  <c r="P686" i="3" s="1"/>
  <c r="Q686" i="3" s="1"/>
  <c r="R686" i="3" s="1"/>
  <c r="S686" i="3" s="1"/>
  <c r="T686" i="3" s="1"/>
  <c r="U686" i="3" s="1"/>
  <c r="V686" i="3" s="1"/>
  <c r="W686" i="3" s="1"/>
  <c r="X686" i="3" s="1"/>
  <c r="E682" i="3"/>
  <c r="F682" i="3" s="1"/>
  <c r="G682" i="3" s="1"/>
  <c r="H682" i="3" s="1"/>
  <c r="I682" i="3" s="1"/>
  <c r="J682" i="3" s="1"/>
  <c r="K682" i="3" s="1"/>
  <c r="L682" i="3" s="1"/>
  <c r="M682" i="3" s="1"/>
  <c r="N682" i="3" s="1"/>
  <c r="O682" i="3" s="1"/>
  <c r="P682" i="3" s="1"/>
  <c r="Q682" i="3" s="1"/>
  <c r="R682" i="3" s="1"/>
  <c r="S682" i="3" s="1"/>
  <c r="T682" i="3" s="1"/>
  <c r="U682" i="3" s="1"/>
  <c r="V682" i="3" s="1"/>
  <c r="W682" i="3" s="1"/>
  <c r="X682" i="3" s="1"/>
  <c r="E431" i="3"/>
  <c r="F431" i="3" s="1"/>
  <c r="G431" i="3" s="1"/>
  <c r="H431" i="3" s="1"/>
  <c r="I431" i="3" s="1"/>
  <c r="J431" i="3" s="1"/>
  <c r="K431" i="3" s="1"/>
  <c r="L431" i="3" s="1"/>
  <c r="M431" i="3" s="1"/>
  <c r="N431" i="3" s="1"/>
  <c r="O431" i="3" s="1"/>
  <c r="P431" i="3" s="1"/>
  <c r="Q431" i="3" s="1"/>
  <c r="R431" i="3" s="1"/>
  <c r="S431" i="3" s="1"/>
  <c r="T431" i="3" s="1"/>
  <c r="U431" i="3" s="1"/>
  <c r="V431" i="3" s="1"/>
  <c r="W431" i="3" s="1"/>
  <c r="X431" i="3" s="1"/>
  <c r="E495" i="3"/>
  <c r="F495" i="3" s="1"/>
  <c r="G495" i="3" s="1"/>
  <c r="H495" i="3" s="1"/>
  <c r="I495" i="3" s="1"/>
  <c r="J495" i="3" s="1"/>
  <c r="K495" i="3" s="1"/>
  <c r="L495" i="3" s="1"/>
  <c r="M495" i="3" s="1"/>
  <c r="N495" i="3" s="1"/>
  <c r="O495" i="3" s="1"/>
  <c r="P495" i="3" s="1"/>
  <c r="Q495" i="3" s="1"/>
  <c r="R495" i="3" s="1"/>
  <c r="S495" i="3" s="1"/>
  <c r="T495" i="3" s="1"/>
  <c r="U495" i="3" s="1"/>
  <c r="V495" i="3" s="1"/>
  <c r="W495" i="3" s="1"/>
  <c r="X495" i="3" s="1"/>
  <c r="E559" i="3"/>
  <c r="F559" i="3" s="1"/>
  <c r="G559" i="3" s="1"/>
  <c r="H559" i="3" s="1"/>
  <c r="I559" i="3" s="1"/>
  <c r="J559" i="3" s="1"/>
  <c r="K559" i="3" s="1"/>
  <c r="L559" i="3" s="1"/>
  <c r="M559" i="3" s="1"/>
  <c r="N559" i="3" s="1"/>
  <c r="O559" i="3" s="1"/>
  <c r="P559" i="3" s="1"/>
  <c r="Q559" i="3" s="1"/>
  <c r="R559" i="3" s="1"/>
  <c r="S559" i="3" s="1"/>
  <c r="T559" i="3" s="1"/>
  <c r="U559" i="3" s="1"/>
  <c r="V559" i="3" s="1"/>
  <c r="W559" i="3" s="1"/>
  <c r="X559" i="3" s="1"/>
  <c r="E623" i="3"/>
  <c r="F623" i="3" s="1"/>
  <c r="G623" i="3" s="1"/>
  <c r="H623" i="3" s="1"/>
  <c r="I623" i="3" s="1"/>
  <c r="J623" i="3" s="1"/>
  <c r="K623" i="3" s="1"/>
  <c r="L623" i="3" s="1"/>
  <c r="M623" i="3" s="1"/>
  <c r="N623" i="3" s="1"/>
  <c r="O623" i="3" s="1"/>
  <c r="P623" i="3" s="1"/>
  <c r="Q623" i="3" s="1"/>
  <c r="R623" i="3" s="1"/>
  <c r="S623" i="3" s="1"/>
  <c r="T623" i="3" s="1"/>
  <c r="U623" i="3" s="1"/>
  <c r="V623" i="3" s="1"/>
  <c r="W623" i="3" s="1"/>
  <c r="X623" i="3" s="1"/>
  <c r="E687" i="3"/>
  <c r="F687" i="3" s="1"/>
  <c r="G687" i="3" s="1"/>
  <c r="H687" i="3" s="1"/>
  <c r="I687" i="3" s="1"/>
  <c r="J687" i="3" s="1"/>
  <c r="K687" i="3" s="1"/>
  <c r="L687" i="3" s="1"/>
  <c r="M687" i="3" s="1"/>
  <c r="N687" i="3" s="1"/>
  <c r="O687" i="3" s="1"/>
  <c r="P687" i="3" s="1"/>
  <c r="Q687" i="3" s="1"/>
  <c r="R687" i="3" s="1"/>
  <c r="S687" i="3" s="1"/>
  <c r="T687" i="3" s="1"/>
  <c r="U687" i="3" s="1"/>
  <c r="V687" i="3" s="1"/>
  <c r="W687" i="3" s="1"/>
  <c r="X687" i="3" s="1"/>
  <c r="E506" i="3"/>
  <c r="F506" i="3" s="1"/>
  <c r="G506" i="3" s="1"/>
  <c r="H506" i="3" s="1"/>
  <c r="I506" i="3" s="1"/>
  <c r="J506" i="3" s="1"/>
  <c r="K506" i="3" s="1"/>
  <c r="L506" i="3" s="1"/>
  <c r="M506" i="3" s="1"/>
  <c r="N506" i="3" s="1"/>
  <c r="O506" i="3" s="1"/>
  <c r="P506" i="3" s="1"/>
  <c r="Q506" i="3" s="1"/>
  <c r="R506" i="3" s="1"/>
  <c r="S506" i="3" s="1"/>
  <c r="T506" i="3" s="1"/>
  <c r="U506" i="3" s="1"/>
  <c r="V506" i="3" s="1"/>
  <c r="W506" i="3" s="1"/>
  <c r="X506" i="3" s="1"/>
  <c r="E408" i="3"/>
  <c r="F408" i="3" s="1"/>
  <c r="G408" i="3" s="1"/>
  <c r="H408" i="3" s="1"/>
  <c r="I408" i="3" s="1"/>
  <c r="J408" i="3" s="1"/>
  <c r="K408" i="3" s="1"/>
  <c r="L408" i="3" s="1"/>
  <c r="M408" i="3" s="1"/>
  <c r="N408" i="3" s="1"/>
  <c r="O408" i="3" s="1"/>
  <c r="P408" i="3" s="1"/>
  <c r="Q408" i="3" s="1"/>
  <c r="R408" i="3" s="1"/>
  <c r="S408" i="3" s="1"/>
  <c r="T408" i="3" s="1"/>
  <c r="U408" i="3" s="1"/>
  <c r="V408" i="3" s="1"/>
  <c r="W408" i="3" s="1"/>
  <c r="X408" i="3" s="1"/>
  <c r="E472" i="3"/>
  <c r="F472" i="3" s="1"/>
  <c r="G472" i="3" s="1"/>
  <c r="H472" i="3" s="1"/>
  <c r="I472" i="3" s="1"/>
  <c r="J472" i="3" s="1"/>
  <c r="K472" i="3" s="1"/>
  <c r="L472" i="3" s="1"/>
  <c r="M472" i="3" s="1"/>
  <c r="N472" i="3" s="1"/>
  <c r="O472" i="3" s="1"/>
  <c r="P472" i="3" s="1"/>
  <c r="Q472" i="3" s="1"/>
  <c r="R472" i="3" s="1"/>
  <c r="S472" i="3" s="1"/>
  <c r="T472" i="3" s="1"/>
  <c r="U472" i="3" s="1"/>
  <c r="V472" i="3" s="1"/>
  <c r="W472" i="3" s="1"/>
  <c r="X472" i="3" s="1"/>
  <c r="E536" i="3"/>
  <c r="F536" i="3" s="1"/>
  <c r="G536" i="3" s="1"/>
  <c r="H536" i="3" s="1"/>
  <c r="I536" i="3" s="1"/>
  <c r="J536" i="3" s="1"/>
  <c r="K536" i="3" s="1"/>
  <c r="L536" i="3" s="1"/>
  <c r="M536" i="3" s="1"/>
  <c r="N536" i="3" s="1"/>
  <c r="O536" i="3" s="1"/>
  <c r="P536" i="3" s="1"/>
  <c r="Q536" i="3" s="1"/>
  <c r="R536" i="3" s="1"/>
  <c r="S536" i="3" s="1"/>
  <c r="T536" i="3" s="1"/>
  <c r="U536" i="3" s="1"/>
  <c r="V536" i="3" s="1"/>
  <c r="W536" i="3" s="1"/>
  <c r="X536" i="3" s="1"/>
  <c r="E600" i="3"/>
  <c r="F600" i="3" s="1"/>
  <c r="G600" i="3" s="1"/>
  <c r="H600" i="3" s="1"/>
  <c r="I600" i="3" s="1"/>
  <c r="J600" i="3" s="1"/>
  <c r="K600" i="3" s="1"/>
  <c r="L600" i="3" s="1"/>
  <c r="M600" i="3" s="1"/>
  <c r="N600" i="3" s="1"/>
  <c r="O600" i="3" s="1"/>
  <c r="P600" i="3" s="1"/>
  <c r="Q600" i="3" s="1"/>
  <c r="R600" i="3" s="1"/>
  <c r="S600" i="3" s="1"/>
  <c r="T600" i="3" s="1"/>
  <c r="U600" i="3" s="1"/>
  <c r="V600" i="3" s="1"/>
  <c r="W600" i="3" s="1"/>
  <c r="X600" i="3" s="1"/>
  <c r="E664" i="3"/>
  <c r="F664" i="3" s="1"/>
  <c r="G664" i="3" s="1"/>
  <c r="H664" i="3" s="1"/>
  <c r="I664" i="3" s="1"/>
  <c r="J664" i="3" s="1"/>
  <c r="K664" i="3" s="1"/>
  <c r="L664" i="3" s="1"/>
  <c r="M664" i="3" s="1"/>
  <c r="N664" i="3" s="1"/>
  <c r="O664" i="3" s="1"/>
  <c r="P664" i="3" s="1"/>
  <c r="Q664" i="3" s="1"/>
  <c r="R664" i="3" s="1"/>
  <c r="S664" i="3" s="1"/>
  <c r="T664" i="3" s="1"/>
  <c r="U664" i="3" s="1"/>
  <c r="V664" i="3" s="1"/>
  <c r="W664" i="3" s="1"/>
  <c r="X664" i="3" s="1"/>
  <c r="E522" i="3"/>
  <c r="F522" i="3" s="1"/>
  <c r="G522" i="3" s="1"/>
  <c r="H522" i="3" s="1"/>
  <c r="I522" i="3" s="1"/>
  <c r="J522" i="3" s="1"/>
  <c r="K522" i="3" s="1"/>
  <c r="L522" i="3" s="1"/>
  <c r="M522" i="3" s="1"/>
  <c r="N522" i="3" s="1"/>
  <c r="O522" i="3" s="1"/>
  <c r="P522" i="3" s="1"/>
  <c r="Q522" i="3" s="1"/>
  <c r="R522" i="3" s="1"/>
  <c r="S522" i="3" s="1"/>
  <c r="T522" i="3" s="1"/>
  <c r="U522" i="3" s="1"/>
  <c r="V522" i="3" s="1"/>
  <c r="W522" i="3" s="1"/>
  <c r="X522" i="3" s="1"/>
  <c r="E409" i="3"/>
  <c r="F409" i="3" s="1"/>
  <c r="G409" i="3" s="1"/>
  <c r="H409" i="3" s="1"/>
  <c r="I409" i="3" s="1"/>
  <c r="J409" i="3" s="1"/>
  <c r="K409" i="3" s="1"/>
  <c r="L409" i="3" s="1"/>
  <c r="M409" i="3" s="1"/>
  <c r="N409" i="3" s="1"/>
  <c r="O409" i="3" s="1"/>
  <c r="P409" i="3" s="1"/>
  <c r="Q409" i="3" s="1"/>
  <c r="R409" i="3" s="1"/>
  <c r="S409" i="3" s="1"/>
  <c r="T409" i="3" s="1"/>
  <c r="U409" i="3" s="1"/>
  <c r="V409" i="3" s="1"/>
  <c r="W409" i="3" s="1"/>
  <c r="X409" i="3" s="1"/>
  <c r="E473" i="3"/>
  <c r="F473" i="3" s="1"/>
  <c r="G473" i="3" s="1"/>
  <c r="H473" i="3" s="1"/>
  <c r="I473" i="3" s="1"/>
  <c r="J473" i="3" s="1"/>
  <c r="K473" i="3" s="1"/>
  <c r="L473" i="3" s="1"/>
  <c r="M473" i="3" s="1"/>
  <c r="N473" i="3" s="1"/>
  <c r="O473" i="3" s="1"/>
  <c r="P473" i="3" s="1"/>
  <c r="Q473" i="3" s="1"/>
  <c r="R473" i="3" s="1"/>
  <c r="S473" i="3" s="1"/>
  <c r="T473" i="3" s="1"/>
  <c r="U473" i="3" s="1"/>
  <c r="V473" i="3" s="1"/>
  <c r="W473" i="3" s="1"/>
  <c r="X473" i="3" s="1"/>
  <c r="E537" i="3"/>
  <c r="F537" i="3" s="1"/>
  <c r="G537" i="3" s="1"/>
  <c r="H537" i="3" s="1"/>
  <c r="I537" i="3" s="1"/>
  <c r="J537" i="3" s="1"/>
  <c r="K537" i="3" s="1"/>
  <c r="L537" i="3" s="1"/>
  <c r="M537" i="3" s="1"/>
  <c r="N537" i="3" s="1"/>
  <c r="O537" i="3" s="1"/>
  <c r="P537" i="3" s="1"/>
  <c r="Q537" i="3" s="1"/>
  <c r="R537" i="3" s="1"/>
  <c r="S537" i="3" s="1"/>
  <c r="T537" i="3" s="1"/>
  <c r="U537" i="3" s="1"/>
  <c r="V537" i="3" s="1"/>
  <c r="W537" i="3" s="1"/>
  <c r="X537" i="3" s="1"/>
  <c r="E601" i="3"/>
  <c r="F601" i="3" s="1"/>
  <c r="G601" i="3" s="1"/>
  <c r="H601" i="3" s="1"/>
  <c r="I601" i="3" s="1"/>
  <c r="J601" i="3" s="1"/>
  <c r="K601" i="3" s="1"/>
  <c r="L601" i="3" s="1"/>
  <c r="M601" i="3" s="1"/>
  <c r="N601" i="3" s="1"/>
  <c r="O601" i="3" s="1"/>
  <c r="P601" i="3" s="1"/>
  <c r="Q601" i="3" s="1"/>
  <c r="R601" i="3" s="1"/>
  <c r="S601" i="3" s="1"/>
  <c r="T601" i="3" s="1"/>
  <c r="U601" i="3" s="1"/>
  <c r="V601" i="3" s="1"/>
  <c r="W601" i="3" s="1"/>
  <c r="X601" i="3" s="1"/>
  <c r="E378" i="3"/>
  <c r="F378" i="3" s="1"/>
  <c r="G378" i="3" s="1"/>
  <c r="H378" i="3" s="1"/>
  <c r="I378" i="3" s="1"/>
  <c r="E387" i="3"/>
  <c r="F387" i="3" s="1"/>
  <c r="G387" i="3" s="1"/>
  <c r="H387" i="3" s="1"/>
  <c r="I387" i="3" s="1"/>
  <c r="E451" i="3"/>
  <c r="F451" i="3" s="1"/>
  <c r="G451" i="3" s="1"/>
  <c r="H451" i="3" s="1"/>
  <c r="I451" i="3" s="1"/>
  <c r="J451" i="3" s="1"/>
  <c r="K451" i="3" s="1"/>
  <c r="L451" i="3" s="1"/>
  <c r="M451" i="3" s="1"/>
  <c r="N451" i="3" s="1"/>
  <c r="O451" i="3" s="1"/>
  <c r="P451" i="3" s="1"/>
  <c r="Q451" i="3" s="1"/>
  <c r="R451" i="3" s="1"/>
  <c r="S451" i="3" s="1"/>
  <c r="T451" i="3" s="1"/>
  <c r="U451" i="3" s="1"/>
  <c r="V451" i="3" s="1"/>
  <c r="W451" i="3" s="1"/>
  <c r="X451" i="3" s="1"/>
  <c r="E515" i="3"/>
  <c r="F515" i="3" s="1"/>
  <c r="G515" i="3" s="1"/>
  <c r="H515" i="3" s="1"/>
  <c r="I515" i="3" s="1"/>
  <c r="J515" i="3" s="1"/>
  <c r="K515" i="3" s="1"/>
  <c r="L515" i="3" s="1"/>
  <c r="M515" i="3" s="1"/>
  <c r="N515" i="3" s="1"/>
  <c r="O515" i="3" s="1"/>
  <c r="P515" i="3" s="1"/>
  <c r="Q515" i="3" s="1"/>
  <c r="R515" i="3" s="1"/>
  <c r="S515" i="3" s="1"/>
  <c r="T515" i="3" s="1"/>
  <c r="U515" i="3" s="1"/>
  <c r="V515" i="3" s="1"/>
  <c r="W515" i="3" s="1"/>
  <c r="X515" i="3" s="1"/>
  <c r="E579" i="3"/>
  <c r="F579" i="3" s="1"/>
  <c r="G579" i="3" s="1"/>
  <c r="H579" i="3" s="1"/>
  <c r="I579" i="3" s="1"/>
  <c r="J579" i="3" s="1"/>
  <c r="K579" i="3" s="1"/>
  <c r="L579" i="3" s="1"/>
  <c r="M579" i="3" s="1"/>
  <c r="N579" i="3" s="1"/>
  <c r="O579" i="3" s="1"/>
  <c r="P579" i="3" s="1"/>
  <c r="Q579" i="3" s="1"/>
  <c r="R579" i="3" s="1"/>
  <c r="S579" i="3" s="1"/>
  <c r="T579" i="3" s="1"/>
  <c r="U579" i="3" s="1"/>
  <c r="V579" i="3" s="1"/>
  <c r="W579" i="3" s="1"/>
  <c r="X579" i="3" s="1"/>
  <c r="E643" i="3"/>
  <c r="F643" i="3" s="1"/>
  <c r="G643" i="3" s="1"/>
  <c r="H643" i="3" s="1"/>
  <c r="I643" i="3" s="1"/>
  <c r="J643" i="3" s="1"/>
  <c r="K643" i="3" s="1"/>
  <c r="L643" i="3" s="1"/>
  <c r="M643" i="3" s="1"/>
  <c r="N643" i="3" s="1"/>
  <c r="O643" i="3" s="1"/>
  <c r="P643" i="3" s="1"/>
  <c r="Q643" i="3" s="1"/>
  <c r="R643" i="3" s="1"/>
  <c r="S643" i="3" s="1"/>
  <c r="T643" i="3" s="1"/>
  <c r="U643" i="3" s="1"/>
  <c r="V643" i="3" s="1"/>
  <c r="W643" i="3" s="1"/>
  <c r="X643" i="3" s="1"/>
  <c r="E610" i="3"/>
  <c r="F610" i="3" s="1"/>
  <c r="G610" i="3" s="1"/>
  <c r="H610" i="3" s="1"/>
  <c r="I610" i="3" s="1"/>
  <c r="J610" i="3" s="1"/>
  <c r="K610" i="3" s="1"/>
  <c r="L610" i="3" s="1"/>
  <c r="M610" i="3" s="1"/>
  <c r="N610" i="3" s="1"/>
  <c r="O610" i="3" s="1"/>
  <c r="P610" i="3" s="1"/>
  <c r="Q610" i="3" s="1"/>
  <c r="R610" i="3" s="1"/>
  <c r="S610" i="3" s="1"/>
  <c r="T610" i="3" s="1"/>
  <c r="U610" i="3" s="1"/>
  <c r="V610" i="3" s="1"/>
  <c r="W610" i="3" s="1"/>
  <c r="X610" i="3" s="1"/>
  <c r="E705" i="3"/>
  <c r="F705" i="3" s="1"/>
  <c r="G705" i="3" s="1"/>
  <c r="H705" i="3" s="1"/>
  <c r="I705" i="3" s="1"/>
  <c r="J705" i="3" s="1"/>
  <c r="K705" i="3" s="1"/>
  <c r="L705" i="3" s="1"/>
  <c r="M705" i="3" s="1"/>
  <c r="N705" i="3" s="1"/>
  <c r="O705" i="3" s="1"/>
  <c r="P705" i="3" s="1"/>
  <c r="Q705" i="3" s="1"/>
  <c r="R705" i="3" s="1"/>
  <c r="S705" i="3" s="1"/>
  <c r="T705" i="3" s="1"/>
  <c r="U705" i="3" s="1"/>
  <c r="V705" i="3" s="1"/>
  <c r="W705" i="3" s="1"/>
  <c r="X705" i="3" s="1"/>
  <c r="E676" i="3"/>
  <c r="F676" i="3" s="1"/>
  <c r="G676" i="3" s="1"/>
  <c r="H676" i="3" s="1"/>
  <c r="I676" i="3" s="1"/>
  <c r="J676" i="3" s="1"/>
  <c r="K676" i="3" s="1"/>
  <c r="L676" i="3" s="1"/>
  <c r="M676" i="3" s="1"/>
  <c r="N676" i="3" s="1"/>
  <c r="O676" i="3" s="1"/>
  <c r="P676" i="3" s="1"/>
  <c r="Q676" i="3" s="1"/>
  <c r="R676" i="3" s="1"/>
  <c r="S676" i="3" s="1"/>
  <c r="T676" i="3" s="1"/>
  <c r="U676" i="3" s="1"/>
  <c r="V676" i="3" s="1"/>
  <c r="W676" i="3" s="1"/>
  <c r="X676" i="3" s="1"/>
  <c r="E406" i="3"/>
  <c r="F406" i="3" s="1"/>
  <c r="G406" i="3" s="1"/>
  <c r="H406" i="3" s="1"/>
  <c r="I406" i="3" s="1"/>
  <c r="J406" i="3" s="1"/>
  <c r="K406" i="3" s="1"/>
  <c r="L406" i="3" s="1"/>
  <c r="M406" i="3" s="1"/>
  <c r="N406" i="3" s="1"/>
  <c r="O406" i="3" s="1"/>
  <c r="P406" i="3" s="1"/>
  <c r="Q406" i="3" s="1"/>
  <c r="R406" i="3" s="1"/>
  <c r="S406" i="3" s="1"/>
  <c r="T406" i="3" s="1"/>
  <c r="U406" i="3" s="1"/>
  <c r="V406" i="3" s="1"/>
  <c r="W406" i="3" s="1"/>
  <c r="X406" i="3" s="1"/>
  <c r="E448" i="3"/>
  <c r="F448" i="3" s="1"/>
  <c r="G448" i="3" s="1"/>
  <c r="H448" i="3" s="1"/>
  <c r="I448" i="3" s="1"/>
  <c r="J448" i="3" s="1"/>
  <c r="K448" i="3" s="1"/>
  <c r="L448" i="3" s="1"/>
  <c r="M448" i="3" s="1"/>
  <c r="N448" i="3" s="1"/>
  <c r="O448" i="3" s="1"/>
  <c r="P448" i="3" s="1"/>
  <c r="Q448" i="3" s="1"/>
  <c r="R448" i="3" s="1"/>
  <c r="S448" i="3" s="1"/>
  <c r="T448" i="3" s="1"/>
  <c r="U448" i="3" s="1"/>
  <c r="V448" i="3" s="1"/>
  <c r="W448" i="3" s="1"/>
  <c r="X448" i="3" s="1"/>
  <c r="E396" i="3"/>
  <c r="F396" i="3" s="1"/>
  <c r="G396" i="3" s="1"/>
  <c r="H396" i="3" s="1"/>
  <c r="I396" i="3" s="1"/>
  <c r="J396" i="3" s="1"/>
  <c r="K396" i="3" s="1"/>
  <c r="L396" i="3" s="1"/>
  <c r="M396" i="3" s="1"/>
  <c r="N396" i="3" s="1"/>
  <c r="O396" i="3" s="1"/>
  <c r="P396" i="3" s="1"/>
  <c r="Q396" i="3" s="1"/>
  <c r="R396" i="3" s="1"/>
  <c r="S396" i="3" s="1"/>
  <c r="T396" i="3" s="1"/>
  <c r="U396" i="3" s="1"/>
  <c r="V396" i="3" s="1"/>
  <c r="W396" i="3" s="1"/>
  <c r="X396" i="3" s="1"/>
  <c r="E460" i="3"/>
  <c r="F460" i="3" s="1"/>
  <c r="G460" i="3" s="1"/>
  <c r="H460" i="3" s="1"/>
  <c r="I460" i="3" s="1"/>
  <c r="J460" i="3" s="1"/>
  <c r="K460" i="3" s="1"/>
  <c r="L460" i="3" s="1"/>
  <c r="M460" i="3" s="1"/>
  <c r="N460" i="3" s="1"/>
  <c r="O460" i="3" s="1"/>
  <c r="P460" i="3" s="1"/>
  <c r="Q460" i="3" s="1"/>
  <c r="R460" i="3" s="1"/>
  <c r="S460" i="3" s="1"/>
  <c r="T460" i="3" s="1"/>
  <c r="U460" i="3" s="1"/>
  <c r="V460" i="3" s="1"/>
  <c r="W460" i="3" s="1"/>
  <c r="X460" i="3" s="1"/>
  <c r="E524" i="3"/>
  <c r="F524" i="3" s="1"/>
  <c r="G524" i="3" s="1"/>
  <c r="H524" i="3" s="1"/>
  <c r="I524" i="3" s="1"/>
  <c r="J524" i="3" s="1"/>
  <c r="K524" i="3" s="1"/>
  <c r="L524" i="3" s="1"/>
  <c r="M524" i="3" s="1"/>
  <c r="N524" i="3" s="1"/>
  <c r="O524" i="3" s="1"/>
  <c r="P524" i="3" s="1"/>
  <c r="Q524" i="3" s="1"/>
  <c r="R524" i="3" s="1"/>
  <c r="S524" i="3" s="1"/>
  <c r="T524" i="3" s="1"/>
  <c r="U524" i="3" s="1"/>
  <c r="V524" i="3" s="1"/>
  <c r="W524" i="3" s="1"/>
  <c r="X524" i="3" s="1"/>
  <c r="E588" i="3"/>
  <c r="F588" i="3" s="1"/>
  <c r="G588" i="3" s="1"/>
  <c r="H588" i="3" s="1"/>
  <c r="I588" i="3" s="1"/>
  <c r="J588" i="3" s="1"/>
  <c r="K588" i="3" s="1"/>
  <c r="L588" i="3" s="1"/>
  <c r="M588" i="3" s="1"/>
  <c r="N588" i="3" s="1"/>
  <c r="O588" i="3" s="1"/>
  <c r="P588" i="3" s="1"/>
  <c r="Q588" i="3" s="1"/>
  <c r="R588" i="3" s="1"/>
  <c r="S588" i="3" s="1"/>
  <c r="T588" i="3" s="1"/>
  <c r="U588" i="3" s="1"/>
  <c r="V588" i="3" s="1"/>
  <c r="W588" i="3" s="1"/>
  <c r="X588" i="3" s="1"/>
  <c r="E644" i="3"/>
  <c r="F644" i="3" s="1"/>
  <c r="G644" i="3" s="1"/>
  <c r="H644" i="3" s="1"/>
  <c r="I644" i="3" s="1"/>
  <c r="J644" i="3" s="1"/>
  <c r="K644" i="3" s="1"/>
  <c r="L644" i="3" s="1"/>
  <c r="M644" i="3" s="1"/>
  <c r="N644" i="3" s="1"/>
  <c r="O644" i="3" s="1"/>
  <c r="P644" i="3" s="1"/>
  <c r="Q644" i="3" s="1"/>
  <c r="R644" i="3" s="1"/>
  <c r="S644" i="3" s="1"/>
  <c r="T644" i="3" s="1"/>
  <c r="U644" i="3" s="1"/>
  <c r="V644" i="3" s="1"/>
  <c r="W644" i="3" s="1"/>
  <c r="X644" i="3" s="1"/>
  <c r="E696" i="3"/>
  <c r="F696" i="3" s="1"/>
  <c r="G696" i="3" s="1"/>
  <c r="H696" i="3" s="1"/>
  <c r="I696" i="3" s="1"/>
  <c r="J696" i="3" s="1"/>
  <c r="K696" i="3" s="1"/>
  <c r="L696" i="3" s="1"/>
  <c r="M696" i="3" s="1"/>
  <c r="N696" i="3" s="1"/>
  <c r="O696" i="3" s="1"/>
  <c r="P696" i="3" s="1"/>
  <c r="Q696" i="3" s="1"/>
  <c r="R696" i="3" s="1"/>
  <c r="S696" i="3" s="1"/>
  <c r="T696" i="3" s="1"/>
  <c r="U696" i="3" s="1"/>
  <c r="V696" i="3" s="1"/>
  <c r="W696" i="3" s="1"/>
  <c r="X696" i="3" s="1"/>
  <c r="E674" i="3"/>
  <c r="F674" i="3" s="1"/>
  <c r="G674" i="3" s="1"/>
  <c r="H674" i="3" s="1"/>
  <c r="I674" i="3" s="1"/>
  <c r="J674" i="3" s="1"/>
  <c r="K674" i="3" s="1"/>
  <c r="L674" i="3" s="1"/>
  <c r="M674" i="3" s="1"/>
  <c r="N674" i="3" s="1"/>
  <c r="O674" i="3" s="1"/>
  <c r="P674" i="3" s="1"/>
  <c r="Q674" i="3" s="1"/>
  <c r="R674" i="3" s="1"/>
  <c r="S674" i="3" s="1"/>
  <c r="T674" i="3" s="1"/>
  <c r="U674" i="3" s="1"/>
  <c r="V674" i="3" s="1"/>
  <c r="W674" i="3" s="1"/>
  <c r="X674" i="3" s="1"/>
  <c r="E437" i="3"/>
  <c r="F437" i="3" s="1"/>
  <c r="G437" i="3" s="1"/>
  <c r="H437" i="3" s="1"/>
  <c r="I437" i="3" s="1"/>
  <c r="J437" i="3" s="1"/>
  <c r="K437" i="3" s="1"/>
  <c r="L437" i="3" s="1"/>
  <c r="M437" i="3" s="1"/>
  <c r="N437" i="3" s="1"/>
  <c r="O437" i="3" s="1"/>
  <c r="P437" i="3" s="1"/>
  <c r="Q437" i="3" s="1"/>
  <c r="R437" i="3" s="1"/>
  <c r="S437" i="3" s="1"/>
  <c r="T437" i="3" s="1"/>
  <c r="U437" i="3" s="1"/>
  <c r="V437" i="3" s="1"/>
  <c r="W437" i="3" s="1"/>
  <c r="X437" i="3" s="1"/>
  <c r="E501" i="3"/>
  <c r="F501" i="3" s="1"/>
  <c r="G501" i="3" s="1"/>
  <c r="H501" i="3" s="1"/>
  <c r="I501" i="3" s="1"/>
  <c r="J501" i="3" s="1"/>
  <c r="K501" i="3" s="1"/>
  <c r="L501" i="3" s="1"/>
  <c r="M501" i="3" s="1"/>
  <c r="N501" i="3" s="1"/>
  <c r="O501" i="3" s="1"/>
  <c r="P501" i="3" s="1"/>
  <c r="Q501" i="3" s="1"/>
  <c r="R501" i="3" s="1"/>
  <c r="S501" i="3" s="1"/>
  <c r="T501" i="3" s="1"/>
  <c r="U501" i="3" s="1"/>
  <c r="V501" i="3" s="1"/>
  <c r="W501" i="3" s="1"/>
  <c r="X501" i="3" s="1"/>
  <c r="E565" i="3"/>
  <c r="F565" i="3" s="1"/>
  <c r="G565" i="3" s="1"/>
  <c r="H565" i="3" s="1"/>
  <c r="I565" i="3" s="1"/>
  <c r="J565" i="3" s="1"/>
  <c r="K565" i="3" s="1"/>
  <c r="L565" i="3" s="1"/>
  <c r="M565" i="3" s="1"/>
  <c r="N565" i="3" s="1"/>
  <c r="O565" i="3" s="1"/>
  <c r="P565" i="3" s="1"/>
  <c r="Q565" i="3" s="1"/>
  <c r="R565" i="3" s="1"/>
  <c r="S565" i="3" s="1"/>
  <c r="T565" i="3" s="1"/>
  <c r="U565" i="3" s="1"/>
  <c r="V565" i="3" s="1"/>
  <c r="W565" i="3" s="1"/>
  <c r="X565" i="3" s="1"/>
  <c r="E629" i="3"/>
  <c r="F629" i="3" s="1"/>
  <c r="G629" i="3" s="1"/>
  <c r="H629" i="3" s="1"/>
  <c r="I629" i="3" s="1"/>
  <c r="J629" i="3" s="1"/>
  <c r="K629" i="3" s="1"/>
  <c r="L629" i="3" s="1"/>
  <c r="M629" i="3" s="1"/>
  <c r="N629" i="3" s="1"/>
  <c r="O629" i="3" s="1"/>
  <c r="P629" i="3" s="1"/>
  <c r="Q629" i="3" s="1"/>
  <c r="R629" i="3" s="1"/>
  <c r="S629" i="3" s="1"/>
  <c r="T629" i="3" s="1"/>
  <c r="U629" i="3" s="1"/>
  <c r="V629" i="3" s="1"/>
  <c r="W629" i="3" s="1"/>
  <c r="X629" i="3" s="1"/>
  <c r="E693" i="3"/>
  <c r="F693" i="3" s="1"/>
  <c r="G693" i="3" s="1"/>
  <c r="H693" i="3" s="1"/>
  <c r="I693" i="3" s="1"/>
  <c r="J693" i="3" s="1"/>
  <c r="K693" i="3" s="1"/>
  <c r="L693" i="3" s="1"/>
  <c r="M693" i="3" s="1"/>
  <c r="N693" i="3" s="1"/>
  <c r="O693" i="3" s="1"/>
  <c r="P693" i="3" s="1"/>
  <c r="Q693" i="3" s="1"/>
  <c r="R693" i="3" s="1"/>
  <c r="S693" i="3" s="1"/>
  <c r="T693" i="3" s="1"/>
  <c r="U693" i="3" s="1"/>
  <c r="V693" i="3" s="1"/>
  <c r="W693" i="3" s="1"/>
  <c r="X693" i="3" s="1"/>
  <c r="E375" i="3"/>
  <c r="E438" i="3"/>
  <c r="F438" i="3" s="1"/>
  <c r="G438" i="3" s="1"/>
  <c r="H438" i="3" s="1"/>
  <c r="I438" i="3" s="1"/>
  <c r="J438" i="3" s="1"/>
  <c r="K438" i="3" s="1"/>
  <c r="L438" i="3" s="1"/>
  <c r="M438" i="3" s="1"/>
  <c r="N438" i="3" s="1"/>
  <c r="O438" i="3" s="1"/>
  <c r="P438" i="3" s="1"/>
  <c r="Q438" i="3" s="1"/>
  <c r="R438" i="3" s="1"/>
  <c r="S438" i="3" s="1"/>
  <c r="T438" i="3" s="1"/>
  <c r="U438" i="3" s="1"/>
  <c r="V438" i="3" s="1"/>
  <c r="W438" i="3" s="1"/>
  <c r="X438" i="3" s="1"/>
  <c r="E502" i="3"/>
  <c r="F502" i="3" s="1"/>
  <c r="G502" i="3" s="1"/>
  <c r="H502" i="3" s="1"/>
  <c r="I502" i="3" s="1"/>
  <c r="J502" i="3" s="1"/>
  <c r="K502" i="3" s="1"/>
  <c r="L502" i="3" s="1"/>
  <c r="M502" i="3" s="1"/>
  <c r="N502" i="3" s="1"/>
  <c r="O502" i="3" s="1"/>
  <c r="P502" i="3" s="1"/>
  <c r="Q502" i="3" s="1"/>
  <c r="R502" i="3" s="1"/>
  <c r="S502" i="3" s="1"/>
  <c r="T502" i="3" s="1"/>
  <c r="U502" i="3" s="1"/>
  <c r="V502" i="3" s="1"/>
  <c r="W502" i="3" s="1"/>
  <c r="X502" i="3" s="1"/>
  <c r="E566" i="3"/>
  <c r="F566" i="3" s="1"/>
  <c r="G566" i="3" s="1"/>
  <c r="H566" i="3" s="1"/>
  <c r="I566" i="3" s="1"/>
  <c r="J566" i="3" s="1"/>
  <c r="K566" i="3" s="1"/>
  <c r="L566" i="3" s="1"/>
  <c r="M566" i="3" s="1"/>
  <c r="N566" i="3" s="1"/>
  <c r="O566" i="3" s="1"/>
  <c r="P566" i="3" s="1"/>
  <c r="Q566" i="3" s="1"/>
  <c r="R566" i="3" s="1"/>
  <c r="S566" i="3" s="1"/>
  <c r="T566" i="3" s="1"/>
  <c r="U566" i="3" s="1"/>
  <c r="V566" i="3" s="1"/>
  <c r="W566" i="3" s="1"/>
  <c r="X566" i="3" s="1"/>
  <c r="E630" i="3"/>
  <c r="F630" i="3" s="1"/>
  <c r="G630" i="3" s="1"/>
  <c r="H630" i="3" s="1"/>
  <c r="I630" i="3" s="1"/>
  <c r="J630" i="3" s="1"/>
  <c r="K630" i="3" s="1"/>
  <c r="L630" i="3" s="1"/>
  <c r="M630" i="3" s="1"/>
  <c r="N630" i="3" s="1"/>
  <c r="O630" i="3" s="1"/>
  <c r="P630" i="3" s="1"/>
  <c r="Q630" i="3" s="1"/>
  <c r="R630" i="3" s="1"/>
  <c r="S630" i="3" s="1"/>
  <c r="T630" i="3" s="1"/>
  <c r="U630" i="3" s="1"/>
  <c r="V630" i="3" s="1"/>
  <c r="W630" i="3" s="1"/>
  <c r="X630" i="3" s="1"/>
  <c r="E694" i="3"/>
  <c r="F694" i="3" s="1"/>
  <c r="G694" i="3" s="1"/>
  <c r="H694" i="3" s="1"/>
  <c r="I694" i="3" s="1"/>
  <c r="J694" i="3" s="1"/>
  <c r="K694" i="3" s="1"/>
  <c r="L694" i="3" s="1"/>
  <c r="M694" i="3" s="1"/>
  <c r="N694" i="3" s="1"/>
  <c r="O694" i="3" s="1"/>
  <c r="P694" i="3" s="1"/>
  <c r="Q694" i="3" s="1"/>
  <c r="R694" i="3" s="1"/>
  <c r="S694" i="3" s="1"/>
  <c r="T694" i="3" s="1"/>
  <c r="U694" i="3" s="1"/>
  <c r="V694" i="3" s="1"/>
  <c r="W694" i="3" s="1"/>
  <c r="X694" i="3" s="1"/>
  <c r="E376" i="3"/>
  <c r="E439" i="3"/>
  <c r="F439" i="3" s="1"/>
  <c r="G439" i="3" s="1"/>
  <c r="H439" i="3" s="1"/>
  <c r="I439" i="3" s="1"/>
  <c r="J439" i="3" s="1"/>
  <c r="K439" i="3" s="1"/>
  <c r="L439" i="3" s="1"/>
  <c r="M439" i="3" s="1"/>
  <c r="N439" i="3" s="1"/>
  <c r="O439" i="3" s="1"/>
  <c r="P439" i="3" s="1"/>
  <c r="Q439" i="3" s="1"/>
  <c r="R439" i="3" s="1"/>
  <c r="S439" i="3" s="1"/>
  <c r="T439" i="3" s="1"/>
  <c r="U439" i="3" s="1"/>
  <c r="V439" i="3" s="1"/>
  <c r="W439" i="3" s="1"/>
  <c r="X439" i="3" s="1"/>
  <c r="E503" i="3"/>
  <c r="F503" i="3" s="1"/>
  <c r="G503" i="3" s="1"/>
  <c r="H503" i="3" s="1"/>
  <c r="I503" i="3" s="1"/>
  <c r="J503" i="3" s="1"/>
  <c r="K503" i="3" s="1"/>
  <c r="L503" i="3" s="1"/>
  <c r="M503" i="3" s="1"/>
  <c r="N503" i="3" s="1"/>
  <c r="O503" i="3" s="1"/>
  <c r="P503" i="3" s="1"/>
  <c r="Q503" i="3" s="1"/>
  <c r="R503" i="3" s="1"/>
  <c r="S503" i="3" s="1"/>
  <c r="T503" i="3" s="1"/>
  <c r="U503" i="3" s="1"/>
  <c r="V503" i="3" s="1"/>
  <c r="W503" i="3" s="1"/>
  <c r="X503" i="3" s="1"/>
  <c r="E567" i="3"/>
  <c r="F567" i="3" s="1"/>
  <c r="G567" i="3" s="1"/>
  <c r="H567" i="3" s="1"/>
  <c r="I567" i="3" s="1"/>
  <c r="J567" i="3" s="1"/>
  <c r="K567" i="3" s="1"/>
  <c r="L567" i="3" s="1"/>
  <c r="M567" i="3" s="1"/>
  <c r="N567" i="3" s="1"/>
  <c r="O567" i="3" s="1"/>
  <c r="P567" i="3" s="1"/>
  <c r="Q567" i="3" s="1"/>
  <c r="R567" i="3" s="1"/>
  <c r="S567" i="3" s="1"/>
  <c r="T567" i="3" s="1"/>
  <c r="U567" i="3" s="1"/>
  <c r="V567" i="3" s="1"/>
  <c r="W567" i="3" s="1"/>
  <c r="X567" i="3" s="1"/>
  <c r="E631" i="3"/>
  <c r="F631" i="3" s="1"/>
  <c r="G631" i="3" s="1"/>
  <c r="H631" i="3" s="1"/>
  <c r="I631" i="3" s="1"/>
  <c r="J631" i="3" s="1"/>
  <c r="K631" i="3" s="1"/>
  <c r="L631" i="3" s="1"/>
  <c r="M631" i="3" s="1"/>
  <c r="N631" i="3" s="1"/>
  <c r="O631" i="3" s="1"/>
  <c r="P631" i="3" s="1"/>
  <c r="Q631" i="3" s="1"/>
  <c r="R631" i="3" s="1"/>
  <c r="S631" i="3" s="1"/>
  <c r="T631" i="3" s="1"/>
  <c r="U631" i="3" s="1"/>
  <c r="V631" i="3" s="1"/>
  <c r="W631" i="3" s="1"/>
  <c r="X631" i="3" s="1"/>
  <c r="E695" i="3"/>
  <c r="F695" i="3" s="1"/>
  <c r="G695" i="3" s="1"/>
  <c r="H695" i="3" s="1"/>
  <c r="I695" i="3" s="1"/>
  <c r="J695" i="3" s="1"/>
  <c r="K695" i="3" s="1"/>
  <c r="L695" i="3" s="1"/>
  <c r="M695" i="3" s="1"/>
  <c r="N695" i="3" s="1"/>
  <c r="O695" i="3" s="1"/>
  <c r="P695" i="3" s="1"/>
  <c r="Q695" i="3" s="1"/>
  <c r="R695" i="3" s="1"/>
  <c r="S695" i="3" s="1"/>
  <c r="T695" i="3" s="1"/>
  <c r="U695" i="3" s="1"/>
  <c r="V695" i="3" s="1"/>
  <c r="W695" i="3" s="1"/>
  <c r="X695" i="3" s="1"/>
  <c r="E554" i="3"/>
  <c r="F554" i="3" s="1"/>
  <c r="G554" i="3" s="1"/>
  <c r="H554" i="3" s="1"/>
  <c r="I554" i="3" s="1"/>
  <c r="J554" i="3" s="1"/>
  <c r="K554" i="3" s="1"/>
  <c r="L554" i="3" s="1"/>
  <c r="M554" i="3" s="1"/>
  <c r="N554" i="3" s="1"/>
  <c r="O554" i="3" s="1"/>
  <c r="P554" i="3" s="1"/>
  <c r="Q554" i="3" s="1"/>
  <c r="R554" i="3" s="1"/>
  <c r="S554" i="3" s="1"/>
  <c r="T554" i="3" s="1"/>
  <c r="U554" i="3" s="1"/>
  <c r="V554" i="3" s="1"/>
  <c r="W554" i="3" s="1"/>
  <c r="X554" i="3" s="1"/>
  <c r="E416" i="3"/>
  <c r="F416" i="3" s="1"/>
  <c r="G416" i="3" s="1"/>
  <c r="H416" i="3" s="1"/>
  <c r="I416" i="3" s="1"/>
  <c r="J416" i="3" s="1"/>
  <c r="K416" i="3" s="1"/>
  <c r="L416" i="3" s="1"/>
  <c r="M416" i="3" s="1"/>
  <c r="N416" i="3" s="1"/>
  <c r="O416" i="3" s="1"/>
  <c r="P416" i="3" s="1"/>
  <c r="Q416" i="3" s="1"/>
  <c r="R416" i="3" s="1"/>
  <c r="S416" i="3" s="1"/>
  <c r="T416" i="3" s="1"/>
  <c r="U416" i="3" s="1"/>
  <c r="V416" i="3" s="1"/>
  <c r="W416" i="3" s="1"/>
  <c r="X416" i="3" s="1"/>
  <c r="E480" i="3"/>
  <c r="F480" i="3" s="1"/>
  <c r="G480" i="3" s="1"/>
  <c r="H480" i="3" s="1"/>
  <c r="I480" i="3" s="1"/>
  <c r="J480" i="3" s="1"/>
  <c r="K480" i="3" s="1"/>
  <c r="L480" i="3" s="1"/>
  <c r="M480" i="3" s="1"/>
  <c r="N480" i="3" s="1"/>
  <c r="O480" i="3" s="1"/>
  <c r="P480" i="3" s="1"/>
  <c r="Q480" i="3" s="1"/>
  <c r="R480" i="3" s="1"/>
  <c r="S480" i="3" s="1"/>
  <c r="T480" i="3" s="1"/>
  <c r="U480" i="3" s="1"/>
  <c r="V480" i="3" s="1"/>
  <c r="W480" i="3" s="1"/>
  <c r="X480" i="3" s="1"/>
  <c r="E544" i="3"/>
  <c r="F544" i="3" s="1"/>
  <c r="G544" i="3" s="1"/>
  <c r="H544" i="3" s="1"/>
  <c r="I544" i="3" s="1"/>
  <c r="J544" i="3" s="1"/>
  <c r="K544" i="3" s="1"/>
  <c r="L544" i="3" s="1"/>
  <c r="M544" i="3" s="1"/>
  <c r="N544" i="3" s="1"/>
  <c r="O544" i="3" s="1"/>
  <c r="P544" i="3" s="1"/>
  <c r="Q544" i="3" s="1"/>
  <c r="R544" i="3" s="1"/>
  <c r="S544" i="3" s="1"/>
  <c r="T544" i="3" s="1"/>
  <c r="U544" i="3" s="1"/>
  <c r="V544" i="3" s="1"/>
  <c r="W544" i="3" s="1"/>
  <c r="X544" i="3" s="1"/>
  <c r="E608" i="3"/>
  <c r="F608" i="3" s="1"/>
  <c r="G608" i="3" s="1"/>
  <c r="H608" i="3" s="1"/>
  <c r="I608" i="3" s="1"/>
  <c r="J608" i="3" s="1"/>
  <c r="K608" i="3" s="1"/>
  <c r="L608" i="3" s="1"/>
  <c r="M608" i="3" s="1"/>
  <c r="N608" i="3" s="1"/>
  <c r="O608" i="3" s="1"/>
  <c r="P608" i="3" s="1"/>
  <c r="Q608" i="3" s="1"/>
  <c r="R608" i="3" s="1"/>
  <c r="S608" i="3" s="1"/>
  <c r="T608" i="3" s="1"/>
  <c r="U608" i="3" s="1"/>
  <c r="V608" i="3" s="1"/>
  <c r="W608" i="3" s="1"/>
  <c r="X608" i="3" s="1"/>
  <c r="E672" i="3"/>
  <c r="F672" i="3" s="1"/>
  <c r="G672" i="3" s="1"/>
  <c r="H672" i="3" s="1"/>
  <c r="I672" i="3" s="1"/>
  <c r="J672" i="3" s="1"/>
  <c r="K672" i="3" s="1"/>
  <c r="L672" i="3" s="1"/>
  <c r="M672" i="3" s="1"/>
  <c r="N672" i="3" s="1"/>
  <c r="O672" i="3" s="1"/>
  <c r="P672" i="3" s="1"/>
  <c r="Q672" i="3" s="1"/>
  <c r="R672" i="3" s="1"/>
  <c r="S672" i="3" s="1"/>
  <c r="T672" i="3" s="1"/>
  <c r="U672" i="3" s="1"/>
  <c r="V672" i="3" s="1"/>
  <c r="W672" i="3" s="1"/>
  <c r="X672" i="3" s="1"/>
  <c r="E578" i="3"/>
  <c r="F578" i="3" s="1"/>
  <c r="G578" i="3" s="1"/>
  <c r="H578" i="3" s="1"/>
  <c r="I578" i="3" s="1"/>
  <c r="J578" i="3" s="1"/>
  <c r="K578" i="3" s="1"/>
  <c r="L578" i="3" s="1"/>
  <c r="M578" i="3" s="1"/>
  <c r="N578" i="3" s="1"/>
  <c r="O578" i="3" s="1"/>
  <c r="P578" i="3" s="1"/>
  <c r="Q578" i="3" s="1"/>
  <c r="R578" i="3" s="1"/>
  <c r="S578" i="3" s="1"/>
  <c r="T578" i="3" s="1"/>
  <c r="U578" i="3" s="1"/>
  <c r="V578" i="3" s="1"/>
  <c r="W578" i="3" s="1"/>
  <c r="X578" i="3" s="1"/>
  <c r="E417" i="3"/>
  <c r="F417" i="3" s="1"/>
  <c r="G417" i="3" s="1"/>
  <c r="H417" i="3" s="1"/>
  <c r="I417" i="3" s="1"/>
  <c r="J417" i="3" s="1"/>
  <c r="K417" i="3" s="1"/>
  <c r="L417" i="3" s="1"/>
  <c r="M417" i="3" s="1"/>
  <c r="N417" i="3" s="1"/>
  <c r="O417" i="3" s="1"/>
  <c r="P417" i="3" s="1"/>
  <c r="Q417" i="3" s="1"/>
  <c r="R417" i="3" s="1"/>
  <c r="S417" i="3" s="1"/>
  <c r="T417" i="3" s="1"/>
  <c r="U417" i="3" s="1"/>
  <c r="V417" i="3" s="1"/>
  <c r="W417" i="3" s="1"/>
  <c r="X417" i="3" s="1"/>
  <c r="E481" i="3"/>
  <c r="F481" i="3" s="1"/>
  <c r="G481" i="3" s="1"/>
  <c r="H481" i="3" s="1"/>
  <c r="I481" i="3" s="1"/>
  <c r="J481" i="3" s="1"/>
  <c r="K481" i="3" s="1"/>
  <c r="L481" i="3" s="1"/>
  <c r="M481" i="3" s="1"/>
  <c r="N481" i="3" s="1"/>
  <c r="O481" i="3" s="1"/>
  <c r="P481" i="3" s="1"/>
  <c r="Q481" i="3" s="1"/>
  <c r="R481" i="3" s="1"/>
  <c r="S481" i="3" s="1"/>
  <c r="T481" i="3" s="1"/>
  <c r="U481" i="3" s="1"/>
  <c r="V481" i="3" s="1"/>
  <c r="W481" i="3" s="1"/>
  <c r="X481" i="3" s="1"/>
  <c r="E545" i="3"/>
  <c r="F545" i="3" s="1"/>
  <c r="G545" i="3" s="1"/>
  <c r="H545" i="3" s="1"/>
  <c r="I545" i="3" s="1"/>
  <c r="J545" i="3" s="1"/>
  <c r="K545" i="3" s="1"/>
  <c r="L545" i="3" s="1"/>
  <c r="M545" i="3" s="1"/>
  <c r="N545" i="3" s="1"/>
  <c r="O545" i="3" s="1"/>
  <c r="P545" i="3" s="1"/>
  <c r="Q545" i="3" s="1"/>
  <c r="R545" i="3" s="1"/>
  <c r="S545" i="3" s="1"/>
  <c r="T545" i="3" s="1"/>
  <c r="U545" i="3" s="1"/>
  <c r="V545" i="3" s="1"/>
  <c r="W545" i="3" s="1"/>
  <c r="X545" i="3" s="1"/>
  <c r="E609" i="3"/>
  <c r="F609" i="3" s="1"/>
  <c r="G609" i="3" s="1"/>
  <c r="H609" i="3" s="1"/>
  <c r="I609" i="3" s="1"/>
  <c r="J609" i="3" s="1"/>
  <c r="K609" i="3" s="1"/>
  <c r="L609" i="3" s="1"/>
  <c r="M609" i="3" s="1"/>
  <c r="N609" i="3" s="1"/>
  <c r="O609" i="3" s="1"/>
  <c r="P609" i="3" s="1"/>
  <c r="Q609" i="3" s="1"/>
  <c r="R609" i="3" s="1"/>
  <c r="S609" i="3" s="1"/>
  <c r="T609" i="3" s="1"/>
  <c r="U609" i="3" s="1"/>
  <c r="V609" i="3" s="1"/>
  <c r="W609" i="3" s="1"/>
  <c r="X609" i="3" s="1"/>
  <c r="E466" i="3"/>
  <c r="F466" i="3" s="1"/>
  <c r="G466" i="3" s="1"/>
  <c r="H466" i="3" s="1"/>
  <c r="I466" i="3" s="1"/>
  <c r="J466" i="3" s="1"/>
  <c r="K466" i="3" s="1"/>
  <c r="L466" i="3" s="1"/>
  <c r="M466" i="3" s="1"/>
  <c r="N466" i="3" s="1"/>
  <c r="O466" i="3" s="1"/>
  <c r="P466" i="3" s="1"/>
  <c r="Q466" i="3" s="1"/>
  <c r="R466" i="3" s="1"/>
  <c r="S466" i="3" s="1"/>
  <c r="T466" i="3" s="1"/>
  <c r="U466" i="3" s="1"/>
  <c r="V466" i="3" s="1"/>
  <c r="W466" i="3" s="1"/>
  <c r="X466" i="3" s="1"/>
  <c r="E395" i="3"/>
  <c r="F395" i="3" s="1"/>
  <c r="G395" i="3" s="1"/>
  <c r="H395" i="3" s="1"/>
  <c r="I395" i="3" s="1"/>
  <c r="E459" i="3"/>
  <c r="F459" i="3" s="1"/>
  <c r="G459" i="3" s="1"/>
  <c r="H459" i="3" s="1"/>
  <c r="I459" i="3" s="1"/>
  <c r="J459" i="3" s="1"/>
  <c r="K459" i="3" s="1"/>
  <c r="L459" i="3" s="1"/>
  <c r="M459" i="3" s="1"/>
  <c r="N459" i="3" s="1"/>
  <c r="O459" i="3" s="1"/>
  <c r="P459" i="3" s="1"/>
  <c r="Q459" i="3" s="1"/>
  <c r="R459" i="3" s="1"/>
  <c r="S459" i="3" s="1"/>
  <c r="T459" i="3" s="1"/>
  <c r="U459" i="3" s="1"/>
  <c r="V459" i="3" s="1"/>
  <c r="W459" i="3" s="1"/>
  <c r="X459" i="3" s="1"/>
  <c r="E523" i="3"/>
  <c r="F523" i="3" s="1"/>
  <c r="G523" i="3" s="1"/>
  <c r="H523" i="3" s="1"/>
  <c r="I523" i="3" s="1"/>
  <c r="J523" i="3" s="1"/>
  <c r="K523" i="3" s="1"/>
  <c r="L523" i="3" s="1"/>
  <c r="M523" i="3" s="1"/>
  <c r="N523" i="3" s="1"/>
  <c r="O523" i="3" s="1"/>
  <c r="P523" i="3" s="1"/>
  <c r="Q523" i="3" s="1"/>
  <c r="R523" i="3" s="1"/>
  <c r="S523" i="3" s="1"/>
  <c r="T523" i="3" s="1"/>
  <c r="U523" i="3" s="1"/>
  <c r="V523" i="3" s="1"/>
  <c r="W523" i="3" s="1"/>
  <c r="X523" i="3" s="1"/>
  <c r="E587" i="3"/>
  <c r="F587" i="3" s="1"/>
  <c r="G587" i="3" s="1"/>
  <c r="H587" i="3" s="1"/>
  <c r="I587" i="3" s="1"/>
  <c r="J587" i="3" s="1"/>
  <c r="K587" i="3" s="1"/>
  <c r="L587" i="3" s="1"/>
  <c r="M587" i="3" s="1"/>
  <c r="N587" i="3" s="1"/>
  <c r="O587" i="3" s="1"/>
  <c r="P587" i="3" s="1"/>
  <c r="Q587" i="3" s="1"/>
  <c r="R587" i="3" s="1"/>
  <c r="S587" i="3" s="1"/>
  <c r="T587" i="3" s="1"/>
  <c r="U587" i="3" s="1"/>
  <c r="V587" i="3" s="1"/>
  <c r="W587" i="3" s="1"/>
  <c r="X587" i="3" s="1"/>
  <c r="E651" i="3"/>
  <c r="F651" i="3" s="1"/>
  <c r="G651" i="3" s="1"/>
  <c r="H651" i="3" s="1"/>
  <c r="I651" i="3" s="1"/>
  <c r="J651" i="3" s="1"/>
  <c r="K651" i="3" s="1"/>
  <c r="L651" i="3" s="1"/>
  <c r="M651" i="3" s="1"/>
  <c r="N651" i="3" s="1"/>
  <c r="O651" i="3" s="1"/>
  <c r="P651" i="3" s="1"/>
  <c r="Q651" i="3" s="1"/>
  <c r="R651" i="3" s="1"/>
  <c r="S651" i="3" s="1"/>
  <c r="T651" i="3" s="1"/>
  <c r="U651" i="3" s="1"/>
  <c r="V651" i="3" s="1"/>
  <c r="W651" i="3" s="1"/>
  <c r="X651" i="3" s="1"/>
  <c r="E658" i="3"/>
  <c r="F658" i="3" s="1"/>
  <c r="G658" i="3" s="1"/>
  <c r="H658" i="3" s="1"/>
  <c r="I658" i="3" s="1"/>
  <c r="J658" i="3" s="1"/>
  <c r="K658" i="3" s="1"/>
  <c r="L658" i="3" s="1"/>
  <c r="M658" i="3" s="1"/>
  <c r="N658" i="3" s="1"/>
  <c r="O658" i="3" s="1"/>
  <c r="P658" i="3" s="1"/>
  <c r="Q658" i="3" s="1"/>
  <c r="R658" i="3" s="1"/>
  <c r="S658" i="3" s="1"/>
  <c r="T658" i="3" s="1"/>
  <c r="U658" i="3" s="1"/>
  <c r="V658" i="3" s="1"/>
  <c r="W658" i="3" s="1"/>
  <c r="X658" i="3" s="1"/>
  <c r="E428" i="3"/>
  <c r="F428" i="3" s="1"/>
  <c r="G428" i="3" s="1"/>
  <c r="H428" i="3" s="1"/>
  <c r="I428" i="3" s="1"/>
  <c r="J428" i="3" s="1"/>
  <c r="K428" i="3" s="1"/>
  <c r="L428" i="3" s="1"/>
  <c r="M428" i="3" s="1"/>
  <c r="N428" i="3" s="1"/>
  <c r="O428" i="3" s="1"/>
  <c r="P428" i="3" s="1"/>
  <c r="Q428" i="3" s="1"/>
  <c r="R428" i="3" s="1"/>
  <c r="S428" i="3" s="1"/>
  <c r="T428" i="3" s="1"/>
  <c r="U428" i="3" s="1"/>
  <c r="V428" i="3" s="1"/>
  <c r="W428" i="3" s="1"/>
  <c r="X428" i="3" s="1"/>
  <c r="E405" i="3"/>
  <c r="F405" i="3" s="1"/>
  <c r="G405" i="3" s="1"/>
  <c r="H405" i="3" s="1"/>
  <c r="I405" i="3" s="1"/>
  <c r="J405" i="3" s="1"/>
  <c r="K405" i="3" s="1"/>
  <c r="L405" i="3" s="1"/>
  <c r="M405" i="3" s="1"/>
  <c r="N405" i="3" s="1"/>
  <c r="O405" i="3" s="1"/>
  <c r="P405" i="3" s="1"/>
  <c r="Q405" i="3" s="1"/>
  <c r="R405" i="3" s="1"/>
  <c r="S405" i="3" s="1"/>
  <c r="T405" i="3" s="1"/>
  <c r="U405" i="3" s="1"/>
  <c r="V405" i="3" s="1"/>
  <c r="W405" i="3" s="1"/>
  <c r="X405" i="3" s="1"/>
  <c r="E490" i="3"/>
  <c r="F490" i="3" s="1"/>
  <c r="G490" i="3" s="1"/>
  <c r="H490" i="3" s="1"/>
  <c r="I490" i="3" s="1"/>
  <c r="J490" i="3" s="1"/>
  <c r="K490" i="3" s="1"/>
  <c r="L490" i="3" s="1"/>
  <c r="M490" i="3" s="1"/>
  <c r="N490" i="3" s="1"/>
  <c r="O490" i="3" s="1"/>
  <c r="P490" i="3" s="1"/>
  <c r="Q490" i="3" s="1"/>
  <c r="R490" i="3" s="1"/>
  <c r="S490" i="3" s="1"/>
  <c r="T490" i="3" s="1"/>
  <c r="U490" i="3" s="1"/>
  <c r="V490" i="3" s="1"/>
  <c r="W490" i="3" s="1"/>
  <c r="X490" i="3" s="1"/>
  <c r="E598" i="3"/>
  <c r="F598" i="3" s="1"/>
  <c r="G598" i="3" s="1"/>
  <c r="H598" i="3" s="1"/>
  <c r="I598" i="3" s="1"/>
  <c r="J598" i="3" s="1"/>
  <c r="K598" i="3" s="1"/>
  <c r="L598" i="3" s="1"/>
  <c r="M598" i="3" s="1"/>
  <c r="N598" i="3" s="1"/>
  <c r="O598" i="3" s="1"/>
  <c r="P598" i="3" s="1"/>
  <c r="Q598" i="3" s="1"/>
  <c r="R598" i="3" s="1"/>
  <c r="S598" i="3" s="1"/>
  <c r="T598" i="3" s="1"/>
  <c r="U598" i="3" s="1"/>
  <c r="V598" i="3" s="1"/>
  <c r="W598" i="3" s="1"/>
  <c r="X598" i="3" s="1"/>
  <c r="E471" i="3"/>
  <c r="F471" i="3" s="1"/>
  <c r="G471" i="3" s="1"/>
  <c r="H471" i="3" s="1"/>
  <c r="I471" i="3" s="1"/>
  <c r="J471" i="3" s="1"/>
  <c r="K471" i="3" s="1"/>
  <c r="L471" i="3" s="1"/>
  <c r="M471" i="3" s="1"/>
  <c r="N471" i="3" s="1"/>
  <c r="O471" i="3" s="1"/>
  <c r="P471" i="3" s="1"/>
  <c r="Q471" i="3" s="1"/>
  <c r="R471" i="3" s="1"/>
  <c r="S471" i="3" s="1"/>
  <c r="T471" i="3" s="1"/>
  <c r="U471" i="3" s="1"/>
  <c r="V471" i="3" s="1"/>
  <c r="W471" i="3" s="1"/>
  <c r="X471" i="3" s="1"/>
  <c r="E576" i="3"/>
  <c r="F576" i="3" s="1"/>
  <c r="G576" i="3" s="1"/>
  <c r="H576" i="3" s="1"/>
  <c r="I576" i="3" s="1"/>
  <c r="J576" i="3" s="1"/>
  <c r="K576" i="3" s="1"/>
  <c r="L576" i="3" s="1"/>
  <c r="M576" i="3" s="1"/>
  <c r="N576" i="3" s="1"/>
  <c r="O576" i="3" s="1"/>
  <c r="P576" i="3" s="1"/>
  <c r="Q576" i="3" s="1"/>
  <c r="R576" i="3" s="1"/>
  <c r="S576" i="3" s="1"/>
  <c r="T576" i="3" s="1"/>
  <c r="U576" i="3" s="1"/>
  <c r="V576" i="3" s="1"/>
  <c r="W576" i="3" s="1"/>
  <c r="X576" i="3" s="1"/>
  <c r="E555" i="3"/>
  <c r="F555" i="3" s="1"/>
  <c r="G555" i="3" s="1"/>
  <c r="H555" i="3" s="1"/>
  <c r="I555" i="3" s="1"/>
  <c r="J555" i="3" s="1"/>
  <c r="K555" i="3" s="1"/>
  <c r="L555" i="3" s="1"/>
  <c r="M555" i="3" s="1"/>
  <c r="N555" i="3" s="1"/>
  <c r="O555" i="3" s="1"/>
  <c r="P555" i="3" s="1"/>
  <c r="Q555" i="3" s="1"/>
  <c r="R555" i="3" s="1"/>
  <c r="S555" i="3" s="1"/>
  <c r="T555" i="3" s="1"/>
  <c r="U555" i="3" s="1"/>
  <c r="V555" i="3" s="1"/>
  <c r="W555" i="3" s="1"/>
  <c r="X555" i="3" s="1"/>
  <c r="E404" i="3"/>
  <c r="F404" i="3" s="1"/>
  <c r="G404" i="3" s="1"/>
  <c r="H404" i="3" s="1"/>
  <c r="I404" i="3" s="1"/>
  <c r="J404" i="3" s="1"/>
  <c r="K404" i="3" s="1"/>
  <c r="L404" i="3" s="1"/>
  <c r="M404" i="3" s="1"/>
  <c r="N404" i="3" s="1"/>
  <c r="O404" i="3" s="1"/>
  <c r="P404" i="3" s="1"/>
  <c r="Q404" i="3" s="1"/>
  <c r="R404" i="3" s="1"/>
  <c r="S404" i="3" s="1"/>
  <c r="T404" i="3" s="1"/>
  <c r="U404" i="3" s="1"/>
  <c r="V404" i="3" s="1"/>
  <c r="W404" i="3" s="1"/>
  <c r="X404" i="3" s="1"/>
  <c r="E468" i="3"/>
  <c r="F468" i="3" s="1"/>
  <c r="G468" i="3" s="1"/>
  <c r="H468" i="3" s="1"/>
  <c r="I468" i="3" s="1"/>
  <c r="J468" i="3" s="1"/>
  <c r="K468" i="3" s="1"/>
  <c r="L468" i="3" s="1"/>
  <c r="M468" i="3" s="1"/>
  <c r="N468" i="3" s="1"/>
  <c r="O468" i="3" s="1"/>
  <c r="P468" i="3" s="1"/>
  <c r="Q468" i="3" s="1"/>
  <c r="R468" i="3" s="1"/>
  <c r="S468" i="3" s="1"/>
  <c r="T468" i="3" s="1"/>
  <c r="U468" i="3" s="1"/>
  <c r="V468" i="3" s="1"/>
  <c r="W468" i="3" s="1"/>
  <c r="X468" i="3" s="1"/>
  <c r="E532" i="3"/>
  <c r="F532" i="3" s="1"/>
  <c r="G532" i="3" s="1"/>
  <c r="H532" i="3" s="1"/>
  <c r="I532" i="3" s="1"/>
  <c r="J532" i="3" s="1"/>
  <c r="K532" i="3" s="1"/>
  <c r="L532" i="3" s="1"/>
  <c r="M532" i="3" s="1"/>
  <c r="N532" i="3" s="1"/>
  <c r="O532" i="3" s="1"/>
  <c r="P532" i="3" s="1"/>
  <c r="Q532" i="3" s="1"/>
  <c r="R532" i="3" s="1"/>
  <c r="S532" i="3" s="1"/>
  <c r="T532" i="3" s="1"/>
  <c r="U532" i="3" s="1"/>
  <c r="V532" i="3" s="1"/>
  <c r="W532" i="3" s="1"/>
  <c r="X532" i="3" s="1"/>
  <c r="E596" i="3"/>
  <c r="F596" i="3" s="1"/>
  <c r="G596" i="3" s="1"/>
  <c r="H596" i="3" s="1"/>
  <c r="I596" i="3" s="1"/>
  <c r="J596" i="3" s="1"/>
  <c r="K596" i="3" s="1"/>
  <c r="L596" i="3" s="1"/>
  <c r="M596" i="3" s="1"/>
  <c r="N596" i="3" s="1"/>
  <c r="O596" i="3" s="1"/>
  <c r="P596" i="3" s="1"/>
  <c r="Q596" i="3" s="1"/>
  <c r="R596" i="3" s="1"/>
  <c r="S596" i="3" s="1"/>
  <c r="T596" i="3" s="1"/>
  <c r="U596" i="3" s="1"/>
  <c r="V596" i="3" s="1"/>
  <c r="W596" i="3" s="1"/>
  <c r="X596" i="3" s="1"/>
  <c r="E652" i="3"/>
  <c r="F652" i="3" s="1"/>
  <c r="G652" i="3" s="1"/>
  <c r="H652" i="3" s="1"/>
  <c r="I652" i="3" s="1"/>
  <c r="J652" i="3" s="1"/>
  <c r="K652" i="3" s="1"/>
  <c r="L652" i="3" s="1"/>
  <c r="M652" i="3" s="1"/>
  <c r="N652" i="3" s="1"/>
  <c r="O652" i="3" s="1"/>
  <c r="P652" i="3" s="1"/>
  <c r="Q652" i="3" s="1"/>
  <c r="R652" i="3" s="1"/>
  <c r="S652" i="3" s="1"/>
  <c r="T652" i="3" s="1"/>
  <c r="U652" i="3" s="1"/>
  <c r="V652" i="3" s="1"/>
  <c r="W652" i="3" s="1"/>
  <c r="X652" i="3" s="1"/>
  <c r="E697" i="3"/>
  <c r="F697" i="3" s="1"/>
  <c r="G697" i="3" s="1"/>
  <c r="H697" i="3" s="1"/>
  <c r="I697" i="3" s="1"/>
  <c r="J697" i="3" s="1"/>
  <c r="K697" i="3" s="1"/>
  <c r="L697" i="3" s="1"/>
  <c r="M697" i="3" s="1"/>
  <c r="N697" i="3" s="1"/>
  <c r="O697" i="3" s="1"/>
  <c r="P697" i="3" s="1"/>
  <c r="Q697" i="3" s="1"/>
  <c r="R697" i="3" s="1"/>
  <c r="S697" i="3" s="1"/>
  <c r="T697" i="3" s="1"/>
  <c r="U697" i="3" s="1"/>
  <c r="V697" i="3" s="1"/>
  <c r="W697" i="3" s="1"/>
  <c r="X697" i="3" s="1"/>
  <c r="E381" i="3"/>
  <c r="E445" i="3"/>
  <c r="F445" i="3" s="1"/>
  <c r="G445" i="3" s="1"/>
  <c r="H445" i="3" s="1"/>
  <c r="I445" i="3" s="1"/>
  <c r="J445" i="3" s="1"/>
  <c r="K445" i="3" s="1"/>
  <c r="L445" i="3" s="1"/>
  <c r="M445" i="3" s="1"/>
  <c r="N445" i="3" s="1"/>
  <c r="O445" i="3" s="1"/>
  <c r="P445" i="3" s="1"/>
  <c r="Q445" i="3" s="1"/>
  <c r="R445" i="3" s="1"/>
  <c r="S445" i="3" s="1"/>
  <c r="T445" i="3" s="1"/>
  <c r="U445" i="3" s="1"/>
  <c r="V445" i="3" s="1"/>
  <c r="W445" i="3" s="1"/>
  <c r="X445" i="3" s="1"/>
  <c r="E509" i="3"/>
  <c r="F509" i="3" s="1"/>
  <c r="G509" i="3" s="1"/>
  <c r="H509" i="3" s="1"/>
  <c r="I509" i="3" s="1"/>
  <c r="J509" i="3" s="1"/>
  <c r="K509" i="3" s="1"/>
  <c r="L509" i="3" s="1"/>
  <c r="M509" i="3" s="1"/>
  <c r="N509" i="3" s="1"/>
  <c r="O509" i="3" s="1"/>
  <c r="P509" i="3" s="1"/>
  <c r="Q509" i="3" s="1"/>
  <c r="R509" i="3" s="1"/>
  <c r="S509" i="3" s="1"/>
  <c r="T509" i="3" s="1"/>
  <c r="U509" i="3" s="1"/>
  <c r="V509" i="3" s="1"/>
  <c r="W509" i="3" s="1"/>
  <c r="X509" i="3" s="1"/>
  <c r="E573" i="3"/>
  <c r="F573" i="3" s="1"/>
  <c r="G573" i="3" s="1"/>
  <c r="H573" i="3" s="1"/>
  <c r="I573" i="3" s="1"/>
  <c r="J573" i="3" s="1"/>
  <c r="K573" i="3" s="1"/>
  <c r="L573" i="3" s="1"/>
  <c r="M573" i="3" s="1"/>
  <c r="N573" i="3" s="1"/>
  <c r="O573" i="3" s="1"/>
  <c r="P573" i="3" s="1"/>
  <c r="Q573" i="3" s="1"/>
  <c r="R573" i="3" s="1"/>
  <c r="S573" i="3" s="1"/>
  <c r="T573" i="3" s="1"/>
  <c r="U573" i="3" s="1"/>
  <c r="V573" i="3" s="1"/>
  <c r="W573" i="3" s="1"/>
  <c r="X573" i="3" s="1"/>
  <c r="E637" i="3"/>
  <c r="F637" i="3" s="1"/>
  <c r="G637" i="3" s="1"/>
  <c r="H637" i="3" s="1"/>
  <c r="I637" i="3" s="1"/>
  <c r="J637" i="3" s="1"/>
  <c r="K637" i="3" s="1"/>
  <c r="L637" i="3" s="1"/>
  <c r="M637" i="3" s="1"/>
  <c r="N637" i="3" s="1"/>
  <c r="O637" i="3" s="1"/>
  <c r="P637" i="3" s="1"/>
  <c r="Q637" i="3" s="1"/>
  <c r="R637" i="3" s="1"/>
  <c r="S637" i="3" s="1"/>
  <c r="T637" i="3" s="1"/>
  <c r="U637" i="3" s="1"/>
  <c r="V637" i="3" s="1"/>
  <c r="W637" i="3" s="1"/>
  <c r="X637" i="3" s="1"/>
  <c r="E701" i="3"/>
  <c r="F701" i="3" s="1"/>
  <c r="E382" i="3"/>
  <c r="E446" i="3"/>
  <c r="F446" i="3" s="1"/>
  <c r="G446" i="3" s="1"/>
  <c r="H446" i="3" s="1"/>
  <c r="I446" i="3" s="1"/>
  <c r="J446" i="3" s="1"/>
  <c r="K446" i="3" s="1"/>
  <c r="L446" i="3" s="1"/>
  <c r="M446" i="3" s="1"/>
  <c r="N446" i="3" s="1"/>
  <c r="O446" i="3" s="1"/>
  <c r="P446" i="3" s="1"/>
  <c r="Q446" i="3" s="1"/>
  <c r="R446" i="3" s="1"/>
  <c r="S446" i="3" s="1"/>
  <c r="T446" i="3" s="1"/>
  <c r="U446" i="3" s="1"/>
  <c r="V446" i="3" s="1"/>
  <c r="W446" i="3" s="1"/>
  <c r="X446" i="3" s="1"/>
  <c r="E510" i="3"/>
  <c r="F510" i="3" s="1"/>
  <c r="G510" i="3" s="1"/>
  <c r="H510" i="3" s="1"/>
  <c r="I510" i="3" s="1"/>
  <c r="J510" i="3" s="1"/>
  <c r="K510" i="3" s="1"/>
  <c r="L510" i="3" s="1"/>
  <c r="M510" i="3" s="1"/>
  <c r="N510" i="3" s="1"/>
  <c r="O510" i="3" s="1"/>
  <c r="P510" i="3" s="1"/>
  <c r="Q510" i="3" s="1"/>
  <c r="R510" i="3" s="1"/>
  <c r="S510" i="3" s="1"/>
  <c r="T510" i="3" s="1"/>
  <c r="U510" i="3" s="1"/>
  <c r="V510" i="3" s="1"/>
  <c r="W510" i="3" s="1"/>
  <c r="X510" i="3" s="1"/>
  <c r="E574" i="3"/>
  <c r="F574" i="3" s="1"/>
  <c r="G574" i="3" s="1"/>
  <c r="H574" i="3" s="1"/>
  <c r="I574" i="3" s="1"/>
  <c r="J574" i="3" s="1"/>
  <c r="K574" i="3" s="1"/>
  <c r="L574" i="3" s="1"/>
  <c r="M574" i="3" s="1"/>
  <c r="N574" i="3" s="1"/>
  <c r="O574" i="3" s="1"/>
  <c r="P574" i="3" s="1"/>
  <c r="Q574" i="3" s="1"/>
  <c r="R574" i="3" s="1"/>
  <c r="S574" i="3" s="1"/>
  <c r="T574" i="3" s="1"/>
  <c r="U574" i="3" s="1"/>
  <c r="V574" i="3" s="1"/>
  <c r="W574" i="3" s="1"/>
  <c r="X574" i="3" s="1"/>
  <c r="E638" i="3"/>
  <c r="F638" i="3" s="1"/>
  <c r="G638" i="3" s="1"/>
  <c r="H638" i="3" s="1"/>
  <c r="I638" i="3" s="1"/>
  <c r="J638" i="3" s="1"/>
  <c r="K638" i="3" s="1"/>
  <c r="L638" i="3" s="1"/>
  <c r="M638" i="3" s="1"/>
  <c r="N638" i="3" s="1"/>
  <c r="O638" i="3" s="1"/>
  <c r="P638" i="3" s="1"/>
  <c r="Q638" i="3" s="1"/>
  <c r="R638" i="3" s="1"/>
  <c r="S638" i="3" s="1"/>
  <c r="T638" i="3" s="1"/>
  <c r="U638" i="3" s="1"/>
  <c r="V638" i="3" s="1"/>
  <c r="W638" i="3" s="1"/>
  <c r="X638" i="3" s="1"/>
  <c r="E702" i="3"/>
  <c r="F702" i="3" s="1"/>
  <c r="G702" i="3" s="1"/>
  <c r="H702" i="3" s="1"/>
  <c r="I702" i="3" s="1"/>
  <c r="J702" i="3" s="1"/>
  <c r="K702" i="3" s="1"/>
  <c r="L702" i="3" s="1"/>
  <c r="M702" i="3" s="1"/>
  <c r="N702" i="3" s="1"/>
  <c r="O702" i="3" s="1"/>
  <c r="P702" i="3" s="1"/>
  <c r="Q702" i="3" s="1"/>
  <c r="R702" i="3" s="1"/>
  <c r="S702" i="3" s="1"/>
  <c r="T702" i="3" s="1"/>
  <c r="U702" i="3" s="1"/>
  <c r="V702" i="3" s="1"/>
  <c r="W702" i="3" s="1"/>
  <c r="X702" i="3" s="1"/>
  <c r="E383" i="3"/>
  <c r="F383" i="3" s="1"/>
  <c r="G383" i="3" s="1"/>
  <c r="H383" i="3" s="1"/>
  <c r="I383" i="3" s="1"/>
  <c r="E447" i="3"/>
  <c r="F447" i="3" s="1"/>
  <c r="G447" i="3" s="1"/>
  <c r="H447" i="3" s="1"/>
  <c r="I447" i="3" s="1"/>
  <c r="J447" i="3" s="1"/>
  <c r="K447" i="3" s="1"/>
  <c r="L447" i="3" s="1"/>
  <c r="M447" i="3" s="1"/>
  <c r="N447" i="3" s="1"/>
  <c r="O447" i="3" s="1"/>
  <c r="P447" i="3" s="1"/>
  <c r="Q447" i="3" s="1"/>
  <c r="R447" i="3" s="1"/>
  <c r="S447" i="3" s="1"/>
  <c r="T447" i="3" s="1"/>
  <c r="U447" i="3" s="1"/>
  <c r="V447" i="3" s="1"/>
  <c r="W447" i="3" s="1"/>
  <c r="X447" i="3" s="1"/>
  <c r="E511" i="3"/>
  <c r="F511" i="3" s="1"/>
  <c r="G511" i="3" s="1"/>
  <c r="H511" i="3" s="1"/>
  <c r="I511" i="3" s="1"/>
  <c r="J511" i="3" s="1"/>
  <c r="K511" i="3" s="1"/>
  <c r="L511" i="3" s="1"/>
  <c r="M511" i="3" s="1"/>
  <c r="N511" i="3" s="1"/>
  <c r="O511" i="3" s="1"/>
  <c r="P511" i="3" s="1"/>
  <c r="Q511" i="3" s="1"/>
  <c r="R511" i="3" s="1"/>
  <c r="S511" i="3" s="1"/>
  <c r="T511" i="3" s="1"/>
  <c r="U511" i="3" s="1"/>
  <c r="V511" i="3" s="1"/>
  <c r="W511" i="3" s="1"/>
  <c r="X511" i="3" s="1"/>
  <c r="E575" i="3"/>
  <c r="F575" i="3" s="1"/>
  <c r="G575" i="3" s="1"/>
  <c r="H575" i="3" s="1"/>
  <c r="I575" i="3" s="1"/>
  <c r="J575" i="3" s="1"/>
  <c r="K575" i="3" s="1"/>
  <c r="L575" i="3" s="1"/>
  <c r="M575" i="3" s="1"/>
  <c r="N575" i="3" s="1"/>
  <c r="O575" i="3" s="1"/>
  <c r="P575" i="3" s="1"/>
  <c r="Q575" i="3" s="1"/>
  <c r="R575" i="3" s="1"/>
  <c r="S575" i="3" s="1"/>
  <c r="T575" i="3" s="1"/>
  <c r="U575" i="3" s="1"/>
  <c r="V575" i="3" s="1"/>
  <c r="W575" i="3" s="1"/>
  <c r="X575" i="3" s="1"/>
  <c r="E639" i="3"/>
  <c r="F639" i="3" s="1"/>
  <c r="G639" i="3" s="1"/>
  <c r="H639" i="3" s="1"/>
  <c r="I639" i="3" s="1"/>
  <c r="J639" i="3" s="1"/>
  <c r="K639" i="3" s="1"/>
  <c r="L639" i="3" s="1"/>
  <c r="M639" i="3" s="1"/>
  <c r="N639" i="3" s="1"/>
  <c r="O639" i="3" s="1"/>
  <c r="P639" i="3" s="1"/>
  <c r="Q639" i="3" s="1"/>
  <c r="R639" i="3" s="1"/>
  <c r="S639" i="3" s="1"/>
  <c r="T639" i="3" s="1"/>
  <c r="U639" i="3" s="1"/>
  <c r="V639" i="3" s="1"/>
  <c r="W639" i="3" s="1"/>
  <c r="X639" i="3" s="1"/>
  <c r="E703" i="3"/>
  <c r="F703" i="3" s="1"/>
  <c r="G703" i="3" s="1"/>
  <c r="H703" i="3" s="1"/>
  <c r="I703" i="3" s="1"/>
  <c r="J703" i="3" s="1"/>
  <c r="K703" i="3" s="1"/>
  <c r="L703" i="3" s="1"/>
  <c r="M703" i="3" s="1"/>
  <c r="N703" i="3" s="1"/>
  <c r="O703" i="3" s="1"/>
  <c r="P703" i="3" s="1"/>
  <c r="Q703" i="3" s="1"/>
  <c r="R703" i="3" s="1"/>
  <c r="S703" i="3" s="1"/>
  <c r="T703" i="3" s="1"/>
  <c r="U703" i="3" s="1"/>
  <c r="V703" i="3" s="1"/>
  <c r="W703" i="3" s="1"/>
  <c r="X703" i="3" s="1"/>
  <c r="E594" i="3"/>
  <c r="F594" i="3" s="1"/>
  <c r="G594" i="3" s="1"/>
  <c r="H594" i="3" s="1"/>
  <c r="I594" i="3" s="1"/>
  <c r="J594" i="3" s="1"/>
  <c r="K594" i="3" s="1"/>
  <c r="L594" i="3" s="1"/>
  <c r="M594" i="3" s="1"/>
  <c r="N594" i="3" s="1"/>
  <c r="O594" i="3" s="1"/>
  <c r="P594" i="3" s="1"/>
  <c r="Q594" i="3" s="1"/>
  <c r="R594" i="3" s="1"/>
  <c r="S594" i="3" s="1"/>
  <c r="T594" i="3" s="1"/>
  <c r="U594" i="3" s="1"/>
  <c r="V594" i="3" s="1"/>
  <c r="W594" i="3" s="1"/>
  <c r="X594" i="3" s="1"/>
  <c r="E424" i="3"/>
  <c r="F424" i="3" s="1"/>
  <c r="G424" i="3" s="1"/>
  <c r="H424" i="3" s="1"/>
  <c r="I424" i="3" s="1"/>
  <c r="J424" i="3" s="1"/>
  <c r="K424" i="3" s="1"/>
  <c r="L424" i="3" s="1"/>
  <c r="M424" i="3" s="1"/>
  <c r="N424" i="3" s="1"/>
  <c r="O424" i="3" s="1"/>
  <c r="P424" i="3" s="1"/>
  <c r="Q424" i="3" s="1"/>
  <c r="R424" i="3" s="1"/>
  <c r="S424" i="3" s="1"/>
  <c r="T424" i="3" s="1"/>
  <c r="U424" i="3" s="1"/>
  <c r="V424" i="3" s="1"/>
  <c r="W424" i="3" s="1"/>
  <c r="X424" i="3" s="1"/>
  <c r="E488" i="3"/>
  <c r="F488" i="3" s="1"/>
  <c r="G488" i="3" s="1"/>
  <c r="H488" i="3" s="1"/>
  <c r="I488" i="3" s="1"/>
  <c r="J488" i="3" s="1"/>
  <c r="K488" i="3" s="1"/>
  <c r="L488" i="3" s="1"/>
  <c r="M488" i="3" s="1"/>
  <c r="N488" i="3" s="1"/>
  <c r="O488" i="3" s="1"/>
  <c r="P488" i="3" s="1"/>
  <c r="Q488" i="3" s="1"/>
  <c r="R488" i="3" s="1"/>
  <c r="S488" i="3" s="1"/>
  <c r="T488" i="3" s="1"/>
  <c r="U488" i="3" s="1"/>
  <c r="V488" i="3" s="1"/>
  <c r="W488" i="3" s="1"/>
  <c r="X488" i="3" s="1"/>
  <c r="E552" i="3"/>
  <c r="F552" i="3" s="1"/>
  <c r="G552" i="3" s="1"/>
  <c r="H552" i="3" s="1"/>
  <c r="I552" i="3" s="1"/>
  <c r="J552" i="3" s="1"/>
  <c r="K552" i="3" s="1"/>
  <c r="L552" i="3" s="1"/>
  <c r="M552" i="3" s="1"/>
  <c r="N552" i="3" s="1"/>
  <c r="O552" i="3" s="1"/>
  <c r="P552" i="3" s="1"/>
  <c r="Q552" i="3" s="1"/>
  <c r="R552" i="3" s="1"/>
  <c r="S552" i="3" s="1"/>
  <c r="T552" i="3" s="1"/>
  <c r="U552" i="3" s="1"/>
  <c r="V552" i="3" s="1"/>
  <c r="W552" i="3" s="1"/>
  <c r="X552" i="3" s="1"/>
  <c r="E616" i="3"/>
  <c r="F616" i="3" s="1"/>
  <c r="G616" i="3" s="1"/>
  <c r="H616" i="3" s="1"/>
  <c r="I616" i="3" s="1"/>
  <c r="J616" i="3" s="1"/>
  <c r="K616" i="3" s="1"/>
  <c r="L616" i="3" s="1"/>
  <c r="M616" i="3" s="1"/>
  <c r="N616" i="3" s="1"/>
  <c r="O616" i="3" s="1"/>
  <c r="P616" i="3" s="1"/>
  <c r="Q616" i="3" s="1"/>
  <c r="R616" i="3" s="1"/>
  <c r="S616" i="3" s="1"/>
  <c r="T616" i="3" s="1"/>
  <c r="U616" i="3" s="1"/>
  <c r="V616" i="3" s="1"/>
  <c r="W616" i="3" s="1"/>
  <c r="X616" i="3" s="1"/>
  <c r="E680" i="3"/>
  <c r="F680" i="3" s="1"/>
  <c r="G680" i="3" s="1"/>
  <c r="H680" i="3" s="1"/>
  <c r="I680" i="3" s="1"/>
  <c r="J680" i="3" s="1"/>
  <c r="K680" i="3" s="1"/>
  <c r="L680" i="3" s="1"/>
  <c r="M680" i="3" s="1"/>
  <c r="N680" i="3" s="1"/>
  <c r="O680" i="3" s="1"/>
  <c r="P680" i="3" s="1"/>
  <c r="Q680" i="3" s="1"/>
  <c r="R680" i="3" s="1"/>
  <c r="S680" i="3" s="1"/>
  <c r="T680" i="3" s="1"/>
  <c r="U680" i="3" s="1"/>
  <c r="V680" i="3" s="1"/>
  <c r="W680" i="3" s="1"/>
  <c r="X680" i="3" s="1"/>
  <c r="E634" i="3"/>
  <c r="F634" i="3" s="1"/>
  <c r="G634" i="3" s="1"/>
  <c r="H634" i="3" s="1"/>
  <c r="I634" i="3" s="1"/>
  <c r="J634" i="3" s="1"/>
  <c r="K634" i="3" s="1"/>
  <c r="L634" i="3" s="1"/>
  <c r="M634" i="3" s="1"/>
  <c r="N634" i="3" s="1"/>
  <c r="O634" i="3" s="1"/>
  <c r="P634" i="3" s="1"/>
  <c r="Q634" i="3" s="1"/>
  <c r="R634" i="3" s="1"/>
  <c r="S634" i="3" s="1"/>
  <c r="T634" i="3" s="1"/>
  <c r="U634" i="3" s="1"/>
  <c r="V634" i="3" s="1"/>
  <c r="W634" i="3" s="1"/>
  <c r="X634" i="3" s="1"/>
  <c r="E425" i="3"/>
  <c r="F425" i="3" s="1"/>
  <c r="G425" i="3" s="1"/>
  <c r="H425" i="3" s="1"/>
  <c r="I425" i="3" s="1"/>
  <c r="J425" i="3" s="1"/>
  <c r="K425" i="3" s="1"/>
  <c r="L425" i="3" s="1"/>
  <c r="M425" i="3" s="1"/>
  <c r="N425" i="3" s="1"/>
  <c r="O425" i="3" s="1"/>
  <c r="P425" i="3" s="1"/>
  <c r="Q425" i="3" s="1"/>
  <c r="R425" i="3" s="1"/>
  <c r="S425" i="3" s="1"/>
  <c r="T425" i="3" s="1"/>
  <c r="U425" i="3" s="1"/>
  <c r="V425" i="3" s="1"/>
  <c r="W425" i="3" s="1"/>
  <c r="X425" i="3" s="1"/>
  <c r="E489" i="3"/>
  <c r="F489" i="3" s="1"/>
  <c r="G489" i="3" s="1"/>
  <c r="H489" i="3" s="1"/>
  <c r="I489" i="3" s="1"/>
  <c r="J489" i="3" s="1"/>
  <c r="K489" i="3" s="1"/>
  <c r="L489" i="3" s="1"/>
  <c r="M489" i="3" s="1"/>
  <c r="N489" i="3" s="1"/>
  <c r="O489" i="3" s="1"/>
  <c r="P489" i="3" s="1"/>
  <c r="Q489" i="3" s="1"/>
  <c r="R489" i="3" s="1"/>
  <c r="S489" i="3" s="1"/>
  <c r="T489" i="3" s="1"/>
  <c r="U489" i="3" s="1"/>
  <c r="V489" i="3" s="1"/>
  <c r="W489" i="3" s="1"/>
  <c r="X489" i="3" s="1"/>
  <c r="E553" i="3"/>
  <c r="F553" i="3" s="1"/>
  <c r="G553" i="3" s="1"/>
  <c r="H553" i="3" s="1"/>
  <c r="I553" i="3" s="1"/>
  <c r="J553" i="3" s="1"/>
  <c r="K553" i="3" s="1"/>
  <c r="L553" i="3" s="1"/>
  <c r="M553" i="3" s="1"/>
  <c r="N553" i="3" s="1"/>
  <c r="O553" i="3" s="1"/>
  <c r="P553" i="3" s="1"/>
  <c r="Q553" i="3" s="1"/>
  <c r="R553" i="3" s="1"/>
  <c r="S553" i="3" s="1"/>
  <c r="T553" i="3" s="1"/>
  <c r="U553" i="3" s="1"/>
  <c r="V553" i="3" s="1"/>
  <c r="W553" i="3" s="1"/>
  <c r="X553" i="3" s="1"/>
  <c r="E617" i="3"/>
  <c r="F617" i="3" s="1"/>
  <c r="G617" i="3" s="1"/>
  <c r="H617" i="3" s="1"/>
  <c r="I617" i="3" s="1"/>
  <c r="J617" i="3" s="1"/>
  <c r="K617" i="3" s="1"/>
  <c r="L617" i="3" s="1"/>
  <c r="M617" i="3" s="1"/>
  <c r="N617" i="3" s="1"/>
  <c r="O617" i="3" s="1"/>
  <c r="P617" i="3" s="1"/>
  <c r="Q617" i="3" s="1"/>
  <c r="R617" i="3" s="1"/>
  <c r="S617" i="3" s="1"/>
  <c r="T617" i="3" s="1"/>
  <c r="U617" i="3" s="1"/>
  <c r="V617" i="3" s="1"/>
  <c r="W617" i="3" s="1"/>
  <c r="X617" i="3" s="1"/>
  <c r="E514" i="3"/>
  <c r="F514" i="3" s="1"/>
  <c r="G514" i="3" s="1"/>
  <c r="H514" i="3" s="1"/>
  <c r="I514" i="3" s="1"/>
  <c r="J514" i="3" s="1"/>
  <c r="K514" i="3" s="1"/>
  <c r="L514" i="3" s="1"/>
  <c r="M514" i="3" s="1"/>
  <c r="N514" i="3" s="1"/>
  <c r="O514" i="3" s="1"/>
  <c r="P514" i="3" s="1"/>
  <c r="Q514" i="3" s="1"/>
  <c r="R514" i="3" s="1"/>
  <c r="S514" i="3" s="1"/>
  <c r="T514" i="3" s="1"/>
  <c r="U514" i="3" s="1"/>
  <c r="V514" i="3" s="1"/>
  <c r="W514" i="3" s="1"/>
  <c r="X514" i="3" s="1"/>
  <c r="E403" i="3"/>
  <c r="F403" i="3" s="1"/>
  <c r="G403" i="3" s="1"/>
  <c r="H403" i="3" s="1"/>
  <c r="I403" i="3" s="1"/>
  <c r="J403" i="3" s="1"/>
  <c r="E467" i="3"/>
  <c r="F467" i="3" s="1"/>
  <c r="G467" i="3" s="1"/>
  <c r="H467" i="3" s="1"/>
  <c r="I467" i="3" s="1"/>
  <c r="J467" i="3" s="1"/>
  <c r="K467" i="3" s="1"/>
  <c r="L467" i="3" s="1"/>
  <c r="M467" i="3" s="1"/>
  <c r="N467" i="3" s="1"/>
  <c r="O467" i="3" s="1"/>
  <c r="P467" i="3" s="1"/>
  <c r="Q467" i="3" s="1"/>
  <c r="R467" i="3" s="1"/>
  <c r="S467" i="3" s="1"/>
  <c r="T467" i="3" s="1"/>
  <c r="U467" i="3" s="1"/>
  <c r="V467" i="3" s="1"/>
  <c r="W467" i="3" s="1"/>
  <c r="X467" i="3" s="1"/>
  <c r="E531" i="3"/>
  <c r="F531" i="3" s="1"/>
  <c r="G531" i="3" s="1"/>
  <c r="H531" i="3" s="1"/>
  <c r="I531" i="3" s="1"/>
  <c r="J531" i="3" s="1"/>
  <c r="K531" i="3" s="1"/>
  <c r="L531" i="3" s="1"/>
  <c r="M531" i="3" s="1"/>
  <c r="N531" i="3" s="1"/>
  <c r="O531" i="3" s="1"/>
  <c r="P531" i="3" s="1"/>
  <c r="Q531" i="3" s="1"/>
  <c r="R531" i="3" s="1"/>
  <c r="S531" i="3" s="1"/>
  <c r="T531" i="3" s="1"/>
  <c r="U531" i="3" s="1"/>
  <c r="V531" i="3" s="1"/>
  <c r="W531" i="3" s="1"/>
  <c r="X531" i="3" s="1"/>
  <c r="E595" i="3"/>
  <c r="F595" i="3" s="1"/>
  <c r="G595" i="3" s="1"/>
  <c r="H595" i="3" s="1"/>
  <c r="I595" i="3" s="1"/>
  <c r="J595" i="3" s="1"/>
  <c r="K595" i="3" s="1"/>
  <c r="L595" i="3" s="1"/>
  <c r="M595" i="3" s="1"/>
  <c r="N595" i="3" s="1"/>
  <c r="O595" i="3" s="1"/>
  <c r="P595" i="3" s="1"/>
  <c r="Q595" i="3" s="1"/>
  <c r="R595" i="3" s="1"/>
  <c r="S595" i="3" s="1"/>
  <c r="T595" i="3" s="1"/>
  <c r="U595" i="3" s="1"/>
  <c r="V595" i="3" s="1"/>
  <c r="W595" i="3" s="1"/>
  <c r="X595" i="3" s="1"/>
  <c r="E659" i="3"/>
  <c r="F659" i="3" s="1"/>
  <c r="G659" i="3" s="1"/>
  <c r="H659" i="3" s="1"/>
  <c r="I659" i="3" s="1"/>
  <c r="J659" i="3" s="1"/>
  <c r="K659" i="3" s="1"/>
  <c r="L659" i="3" s="1"/>
  <c r="M659" i="3" s="1"/>
  <c r="N659" i="3" s="1"/>
  <c r="O659" i="3" s="1"/>
  <c r="P659" i="3" s="1"/>
  <c r="Q659" i="3" s="1"/>
  <c r="R659" i="3" s="1"/>
  <c r="S659" i="3" s="1"/>
  <c r="T659" i="3" s="1"/>
  <c r="U659" i="3" s="1"/>
  <c r="V659" i="3" s="1"/>
  <c r="W659" i="3" s="1"/>
  <c r="X659" i="3" s="1"/>
  <c r="Y351" i="3"/>
  <c r="E710" i="3"/>
  <c r="F710" i="3" s="1"/>
  <c r="G710" i="3" s="1"/>
  <c r="H710" i="3" s="1"/>
  <c r="I710" i="3" s="1"/>
  <c r="J710" i="3" s="1"/>
  <c r="K710" i="3" s="1"/>
  <c r="L710" i="3" s="1"/>
  <c r="M710" i="3" s="1"/>
  <c r="N710" i="3" s="1"/>
  <c r="O710" i="3" s="1"/>
  <c r="P710" i="3" s="1"/>
  <c r="Q710" i="3" s="1"/>
  <c r="R710" i="3" s="1"/>
  <c r="S710" i="3" s="1"/>
  <c r="T710" i="3" s="1"/>
  <c r="U710" i="3" s="1"/>
  <c r="V710" i="3" s="1"/>
  <c r="W710" i="3" s="1"/>
  <c r="X710" i="3" s="1"/>
  <c r="E706" i="3"/>
  <c r="F706" i="3" s="1"/>
  <c r="G706" i="3" s="1"/>
  <c r="H706" i="3" s="1"/>
  <c r="I706" i="3" s="1"/>
  <c r="J706" i="3" s="1"/>
  <c r="K706" i="3" s="1"/>
  <c r="L706" i="3" s="1"/>
  <c r="M706" i="3" s="1"/>
  <c r="N706" i="3" s="1"/>
  <c r="O706" i="3" s="1"/>
  <c r="P706" i="3" s="1"/>
  <c r="Q706" i="3" s="1"/>
  <c r="R706" i="3" s="1"/>
  <c r="S706" i="3" s="1"/>
  <c r="T706" i="3" s="1"/>
  <c r="U706" i="3" s="1"/>
  <c r="V706" i="3" s="1"/>
  <c r="W706" i="3" s="1"/>
  <c r="X706" i="3" s="1"/>
  <c r="E556" i="3"/>
  <c r="F556" i="3" s="1"/>
  <c r="G556" i="3" s="1"/>
  <c r="H556" i="3" s="1"/>
  <c r="I556" i="3" s="1"/>
  <c r="J556" i="3" s="1"/>
  <c r="K556" i="3" s="1"/>
  <c r="L556" i="3" s="1"/>
  <c r="M556" i="3" s="1"/>
  <c r="N556" i="3" s="1"/>
  <c r="O556" i="3" s="1"/>
  <c r="P556" i="3" s="1"/>
  <c r="Q556" i="3" s="1"/>
  <c r="R556" i="3" s="1"/>
  <c r="S556" i="3" s="1"/>
  <c r="T556" i="3" s="1"/>
  <c r="U556" i="3" s="1"/>
  <c r="V556" i="3" s="1"/>
  <c r="W556" i="3" s="1"/>
  <c r="X556" i="3" s="1"/>
  <c r="E597" i="3"/>
  <c r="F597" i="3" s="1"/>
  <c r="G597" i="3" s="1"/>
  <c r="H597" i="3" s="1"/>
  <c r="I597" i="3" s="1"/>
  <c r="J597" i="3" s="1"/>
  <c r="K597" i="3" s="1"/>
  <c r="L597" i="3" s="1"/>
  <c r="M597" i="3" s="1"/>
  <c r="N597" i="3" s="1"/>
  <c r="O597" i="3" s="1"/>
  <c r="P597" i="3" s="1"/>
  <c r="Q597" i="3" s="1"/>
  <c r="R597" i="3" s="1"/>
  <c r="S597" i="3" s="1"/>
  <c r="T597" i="3" s="1"/>
  <c r="U597" i="3" s="1"/>
  <c r="V597" i="3" s="1"/>
  <c r="W597" i="3" s="1"/>
  <c r="X597" i="3" s="1"/>
  <c r="E662" i="3"/>
  <c r="F662" i="3" s="1"/>
  <c r="G662" i="3" s="1"/>
  <c r="H662" i="3" s="1"/>
  <c r="I662" i="3" s="1"/>
  <c r="J662" i="3" s="1"/>
  <c r="K662" i="3" s="1"/>
  <c r="L662" i="3" s="1"/>
  <c r="M662" i="3" s="1"/>
  <c r="N662" i="3" s="1"/>
  <c r="O662" i="3" s="1"/>
  <c r="P662" i="3" s="1"/>
  <c r="Q662" i="3" s="1"/>
  <c r="R662" i="3" s="1"/>
  <c r="S662" i="3" s="1"/>
  <c r="T662" i="3" s="1"/>
  <c r="U662" i="3" s="1"/>
  <c r="V662" i="3" s="1"/>
  <c r="W662" i="3" s="1"/>
  <c r="X662" i="3" s="1"/>
  <c r="E663" i="3"/>
  <c r="F663" i="3" s="1"/>
  <c r="G663" i="3" s="1"/>
  <c r="H663" i="3" s="1"/>
  <c r="I663" i="3" s="1"/>
  <c r="J663" i="3" s="1"/>
  <c r="K663" i="3" s="1"/>
  <c r="L663" i="3" s="1"/>
  <c r="M663" i="3" s="1"/>
  <c r="N663" i="3" s="1"/>
  <c r="O663" i="3" s="1"/>
  <c r="P663" i="3" s="1"/>
  <c r="Q663" i="3" s="1"/>
  <c r="R663" i="3" s="1"/>
  <c r="S663" i="3" s="1"/>
  <c r="T663" i="3" s="1"/>
  <c r="U663" i="3" s="1"/>
  <c r="V663" i="3" s="1"/>
  <c r="W663" i="3" s="1"/>
  <c r="X663" i="3" s="1"/>
  <c r="E385" i="3"/>
  <c r="F385" i="3" s="1"/>
  <c r="G385" i="3" s="1"/>
  <c r="H385" i="3" s="1"/>
  <c r="I385" i="3" s="1"/>
  <c r="J385" i="3" s="1"/>
  <c r="E619" i="3"/>
  <c r="F619" i="3" s="1"/>
  <c r="G619" i="3" s="1"/>
  <c r="H619" i="3" s="1"/>
  <c r="I619" i="3" s="1"/>
  <c r="J619" i="3" s="1"/>
  <c r="K619" i="3" s="1"/>
  <c r="L619" i="3" s="1"/>
  <c r="M619" i="3" s="1"/>
  <c r="N619" i="3" s="1"/>
  <c r="O619" i="3" s="1"/>
  <c r="P619" i="3" s="1"/>
  <c r="Q619" i="3" s="1"/>
  <c r="R619" i="3" s="1"/>
  <c r="S619" i="3" s="1"/>
  <c r="T619" i="3" s="1"/>
  <c r="U619" i="3" s="1"/>
  <c r="V619" i="3" s="1"/>
  <c r="W619" i="3" s="1"/>
  <c r="X619" i="3" s="1"/>
  <c r="E412" i="3"/>
  <c r="F412" i="3" s="1"/>
  <c r="G412" i="3" s="1"/>
  <c r="H412" i="3" s="1"/>
  <c r="I412" i="3" s="1"/>
  <c r="J412" i="3" s="1"/>
  <c r="K412" i="3" s="1"/>
  <c r="L412" i="3" s="1"/>
  <c r="M412" i="3" s="1"/>
  <c r="N412" i="3" s="1"/>
  <c r="O412" i="3" s="1"/>
  <c r="P412" i="3" s="1"/>
  <c r="Q412" i="3" s="1"/>
  <c r="R412" i="3" s="1"/>
  <c r="S412" i="3" s="1"/>
  <c r="T412" i="3" s="1"/>
  <c r="U412" i="3" s="1"/>
  <c r="V412" i="3" s="1"/>
  <c r="W412" i="3" s="1"/>
  <c r="X412" i="3" s="1"/>
  <c r="E476" i="3"/>
  <c r="F476" i="3" s="1"/>
  <c r="G476" i="3" s="1"/>
  <c r="H476" i="3" s="1"/>
  <c r="I476" i="3" s="1"/>
  <c r="J476" i="3" s="1"/>
  <c r="K476" i="3" s="1"/>
  <c r="L476" i="3" s="1"/>
  <c r="M476" i="3" s="1"/>
  <c r="N476" i="3" s="1"/>
  <c r="O476" i="3" s="1"/>
  <c r="P476" i="3" s="1"/>
  <c r="Q476" i="3" s="1"/>
  <c r="R476" i="3" s="1"/>
  <c r="S476" i="3" s="1"/>
  <c r="T476" i="3" s="1"/>
  <c r="U476" i="3" s="1"/>
  <c r="V476" i="3" s="1"/>
  <c r="W476" i="3" s="1"/>
  <c r="X476" i="3" s="1"/>
  <c r="E540" i="3"/>
  <c r="F540" i="3" s="1"/>
  <c r="G540" i="3" s="1"/>
  <c r="H540" i="3" s="1"/>
  <c r="I540" i="3" s="1"/>
  <c r="J540" i="3" s="1"/>
  <c r="K540" i="3" s="1"/>
  <c r="L540" i="3" s="1"/>
  <c r="M540" i="3" s="1"/>
  <c r="N540" i="3" s="1"/>
  <c r="O540" i="3" s="1"/>
  <c r="P540" i="3" s="1"/>
  <c r="Q540" i="3" s="1"/>
  <c r="R540" i="3" s="1"/>
  <c r="S540" i="3" s="1"/>
  <c r="T540" i="3" s="1"/>
  <c r="U540" i="3" s="1"/>
  <c r="V540" i="3" s="1"/>
  <c r="W540" i="3" s="1"/>
  <c r="X540" i="3" s="1"/>
  <c r="E604" i="3"/>
  <c r="F604" i="3" s="1"/>
  <c r="G604" i="3" s="1"/>
  <c r="H604" i="3" s="1"/>
  <c r="I604" i="3" s="1"/>
  <c r="J604" i="3" s="1"/>
  <c r="K604" i="3" s="1"/>
  <c r="L604" i="3" s="1"/>
  <c r="M604" i="3" s="1"/>
  <c r="N604" i="3" s="1"/>
  <c r="O604" i="3" s="1"/>
  <c r="P604" i="3" s="1"/>
  <c r="Q604" i="3" s="1"/>
  <c r="R604" i="3" s="1"/>
  <c r="S604" i="3" s="1"/>
  <c r="T604" i="3" s="1"/>
  <c r="U604" i="3" s="1"/>
  <c r="V604" i="3" s="1"/>
  <c r="W604" i="3" s="1"/>
  <c r="X604" i="3" s="1"/>
  <c r="E660" i="3"/>
  <c r="F660" i="3" s="1"/>
  <c r="G660" i="3" s="1"/>
  <c r="H660" i="3" s="1"/>
  <c r="I660" i="3" s="1"/>
  <c r="J660" i="3" s="1"/>
  <c r="K660" i="3" s="1"/>
  <c r="L660" i="3" s="1"/>
  <c r="M660" i="3" s="1"/>
  <c r="N660" i="3" s="1"/>
  <c r="O660" i="3" s="1"/>
  <c r="P660" i="3" s="1"/>
  <c r="Q660" i="3" s="1"/>
  <c r="R660" i="3" s="1"/>
  <c r="S660" i="3" s="1"/>
  <c r="T660" i="3" s="1"/>
  <c r="U660" i="3" s="1"/>
  <c r="V660" i="3" s="1"/>
  <c r="W660" i="3" s="1"/>
  <c r="X660" i="3" s="1"/>
  <c r="E402" i="3"/>
  <c r="F402" i="3" s="1"/>
  <c r="G402" i="3" s="1"/>
  <c r="H402" i="3" s="1"/>
  <c r="I402" i="3" s="1"/>
  <c r="J402" i="3" s="1"/>
  <c r="K402" i="3" s="1"/>
  <c r="L402" i="3" s="1"/>
  <c r="M402" i="3" s="1"/>
  <c r="N402" i="3" s="1"/>
  <c r="O402" i="3" s="1"/>
  <c r="P402" i="3" s="1"/>
  <c r="Q402" i="3" s="1"/>
  <c r="R402" i="3" s="1"/>
  <c r="S402" i="3" s="1"/>
  <c r="T402" i="3" s="1"/>
  <c r="U402" i="3" s="1"/>
  <c r="V402" i="3" s="1"/>
  <c r="W402" i="3" s="1"/>
  <c r="X402" i="3" s="1"/>
  <c r="E389" i="3"/>
  <c r="E453" i="3"/>
  <c r="F453" i="3" s="1"/>
  <c r="G453" i="3" s="1"/>
  <c r="H453" i="3" s="1"/>
  <c r="I453" i="3" s="1"/>
  <c r="J453" i="3" s="1"/>
  <c r="K453" i="3" s="1"/>
  <c r="L453" i="3" s="1"/>
  <c r="M453" i="3" s="1"/>
  <c r="N453" i="3" s="1"/>
  <c r="O453" i="3" s="1"/>
  <c r="P453" i="3" s="1"/>
  <c r="Q453" i="3" s="1"/>
  <c r="R453" i="3" s="1"/>
  <c r="S453" i="3" s="1"/>
  <c r="T453" i="3" s="1"/>
  <c r="U453" i="3" s="1"/>
  <c r="V453" i="3" s="1"/>
  <c r="W453" i="3" s="1"/>
  <c r="X453" i="3" s="1"/>
  <c r="E517" i="3"/>
  <c r="F517" i="3" s="1"/>
  <c r="G517" i="3" s="1"/>
  <c r="H517" i="3" s="1"/>
  <c r="I517" i="3" s="1"/>
  <c r="J517" i="3" s="1"/>
  <c r="K517" i="3" s="1"/>
  <c r="L517" i="3" s="1"/>
  <c r="M517" i="3" s="1"/>
  <c r="N517" i="3" s="1"/>
  <c r="O517" i="3" s="1"/>
  <c r="P517" i="3" s="1"/>
  <c r="Q517" i="3" s="1"/>
  <c r="R517" i="3" s="1"/>
  <c r="S517" i="3" s="1"/>
  <c r="T517" i="3" s="1"/>
  <c r="U517" i="3" s="1"/>
  <c r="V517" i="3" s="1"/>
  <c r="W517" i="3" s="1"/>
  <c r="X517" i="3" s="1"/>
  <c r="E581" i="3"/>
  <c r="F581" i="3" s="1"/>
  <c r="G581" i="3" s="1"/>
  <c r="H581" i="3" s="1"/>
  <c r="I581" i="3" s="1"/>
  <c r="J581" i="3" s="1"/>
  <c r="K581" i="3" s="1"/>
  <c r="L581" i="3" s="1"/>
  <c r="M581" i="3" s="1"/>
  <c r="N581" i="3" s="1"/>
  <c r="O581" i="3" s="1"/>
  <c r="P581" i="3" s="1"/>
  <c r="Q581" i="3" s="1"/>
  <c r="R581" i="3" s="1"/>
  <c r="S581" i="3" s="1"/>
  <c r="T581" i="3" s="1"/>
  <c r="U581" i="3" s="1"/>
  <c r="V581" i="3" s="1"/>
  <c r="W581" i="3" s="1"/>
  <c r="X581" i="3" s="1"/>
  <c r="E645" i="3"/>
  <c r="F645" i="3" s="1"/>
  <c r="G645" i="3" s="1"/>
  <c r="H645" i="3" s="1"/>
  <c r="I645" i="3" s="1"/>
  <c r="J645" i="3" s="1"/>
  <c r="K645" i="3" s="1"/>
  <c r="L645" i="3" s="1"/>
  <c r="M645" i="3" s="1"/>
  <c r="N645" i="3" s="1"/>
  <c r="O645" i="3" s="1"/>
  <c r="P645" i="3" s="1"/>
  <c r="Q645" i="3" s="1"/>
  <c r="R645" i="3" s="1"/>
  <c r="S645" i="3" s="1"/>
  <c r="T645" i="3" s="1"/>
  <c r="U645" i="3" s="1"/>
  <c r="V645" i="3" s="1"/>
  <c r="W645" i="3" s="1"/>
  <c r="X645" i="3" s="1"/>
  <c r="E673" i="3"/>
  <c r="F673" i="3" s="1"/>
  <c r="G673" i="3" s="1"/>
  <c r="H673" i="3" s="1"/>
  <c r="I673" i="3" s="1"/>
  <c r="J673" i="3" s="1"/>
  <c r="K673" i="3" s="1"/>
  <c r="L673" i="3" s="1"/>
  <c r="M673" i="3" s="1"/>
  <c r="N673" i="3" s="1"/>
  <c r="O673" i="3" s="1"/>
  <c r="P673" i="3" s="1"/>
  <c r="Q673" i="3" s="1"/>
  <c r="R673" i="3" s="1"/>
  <c r="S673" i="3" s="1"/>
  <c r="T673" i="3" s="1"/>
  <c r="U673" i="3" s="1"/>
  <c r="V673" i="3" s="1"/>
  <c r="W673" i="3" s="1"/>
  <c r="X673" i="3" s="1"/>
  <c r="E390" i="3"/>
  <c r="F390" i="3" s="1"/>
  <c r="G390" i="3" s="1"/>
  <c r="H390" i="3" s="1"/>
  <c r="I390" i="3" s="1"/>
  <c r="J390" i="3" s="1"/>
  <c r="E454" i="3"/>
  <c r="F454" i="3" s="1"/>
  <c r="G454" i="3" s="1"/>
  <c r="H454" i="3" s="1"/>
  <c r="I454" i="3" s="1"/>
  <c r="J454" i="3" s="1"/>
  <c r="K454" i="3" s="1"/>
  <c r="L454" i="3" s="1"/>
  <c r="M454" i="3" s="1"/>
  <c r="N454" i="3" s="1"/>
  <c r="O454" i="3" s="1"/>
  <c r="P454" i="3" s="1"/>
  <c r="Q454" i="3" s="1"/>
  <c r="R454" i="3" s="1"/>
  <c r="S454" i="3" s="1"/>
  <c r="T454" i="3" s="1"/>
  <c r="U454" i="3" s="1"/>
  <c r="V454" i="3" s="1"/>
  <c r="W454" i="3" s="1"/>
  <c r="X454" i="3" s="1"/>
  <c r="E518" i="3"/>
  <c r="F518" i="3" s="1"/>
  <c r="G518" i="3" s="1"/>
  <c r="H518" i="3" s="1"/>
  <c r="I518" i="3" s="1"/>
  <c r="J518" i="3" s="1"/>
  <c r="K518" i="3" s="1"/>
  <c r="L518" i="3" s="1"/>
  <c r="M518" i="3" s="1"/>
  <c r="N518" i="3" s="1"/>
  <c r="O518" i="3" s="1"/>
  <c r="P518" i="3" s="1"/>
  <c r="Q518" i="3" s="1"/>
  <c r="R518" i="3" s="1"/>
  <c r="S518" i="3" s="1"/>
  <c r="T518" i="3" s="1"/>
  <c r="U518" i="3" s="1"/>
  <c r="V518" i="3" s="1"/>
  <c r="W518" i="3" s="1"/>
  <c r="X518" i="3" s="1"/>
  <c r="E582" i="3"/>
  <c r="F582" i="3" s="1"/>
  <c r="G582" i="3" s="1"/>
  <c r="H582" i="3" s="1"/>
  <c r="I582" i="3" s="1"/>
  <c r="J582" i="3" s="1"/>
  <c r="K582" i="3" s="1"/>
  <c r="L582" i="3" s="1"/>
  <c r="M582" i="3" s="1"/>
  <c r="N582" i="3" s="1"/>
  <c r="O582" i="3" s="1"/>
  <c r="P582" i="3" s="1"/>
  <c r="Q582" i="3" s="1"/>
  <c r="R582" i="3" s="1"/>
  <c r="S582" i="3" s="1"/>
  <c r="T582" i="3" s="1"/>
  <c r="U582" i="3" s="1"/>
  <c r="V582" i="3" s="1"/>
  <c r="W582" i="3" s="1"/>
  <c r="X582" i="3" s="1"/>
  <c r="E646" i="3"/>
  <c r="F646" i="3" s="1"/>
  <c r="G646" i="3" s="1"/>
  <c r="H646" i="3" s="1"/>
  <c r="I646" i="3" s="1"/>
  <c r="J646" i="3" s="1"/>
  <c r="K646" i="3" s="1"/>
  <c r="L646" i="3" s="1"/>
  <c r="M646" i="3" s="1"/>
  <c r="N646" i="3" s="1"/>
  <c r="O646" i="3" s="1"/>
  <c r="P646" i="3" s="1"/>
  <c r="Q646" i="3" s="1"/>
  <c r="R646" i="3" s="1"/>
  <c r="S646" i="3" s="1"/>
  <c r="T646" i="3" s="1"/>
  <c r="U646" i="3" s="1"/>
  <c r="V646" i="3" s="1"/>
  <c r="W646" i="3" s="1"/>
  <c r="X646" i="3" s="1"/>
  <c r="E665" i="3"/>
  <c r="F665" i="3" s="1"/>
  <c r="G665" i="3" s="1"/>
  <c r="H665" i="3" s="1"/>
  <c r="I665" i="3" s="1"/>
  <c r="J665" i="3" s="1"/>
  <c r="K665" i="3" s="1"/>
  <c r="L665" i="3" s="1"/>
  <c r="M665" i="3" s="1"/>
  <c r="N665" i="3" s="1"/>
  <c r="O665" i="3" s="1"/>
  <c r="P665" i="3" s="1"/>
  <c r="Q665" i="3" s="1"/>
  <c r="R665" i="3" s="1"/>
  <c r="S665" i="3" s="1"/>
  <c r="T665" i="3" s="1"/>
  <c r="U665" i="3" s="1"/>
  <c r="V665" i="3" s="1"/>
  <c r="W665" i="3" s="1"/>
  <c r="X665" i="3" s="1"/>
  <c r="E391" i="3"/>
  <c r="F391" i="3" s="1"/>
  <c r="G391" i="3" s="1"/>
  <c r="H391" i="3" s="1"/>
  <c r="I391" i="3" s="1"/>
  <c r="J391" i="3" s="1"/>
  <c r="E455" i="3"/>
  <c r="F455" i="3" s="1"/>
  <c r="G455" i="3" s="1"/>
  <c r="H455" i="3" s="1"/>
  <c r="I455" i="3" s="1"/>
  <c r="J455" i="3" s="1"/>
  <c r="K455" i="3" s="1"/>
  <c r="L455" i="3" s="1"/>
  <c r="M455" i="3" s="1"/>
  <c r="N455" i="3" s="1"/>
  <c r="O455" i="3" s="1"/>
  <c r="P455" i="3" s="1"/>
  <c r="Q455" i="3" s="1"/>
  <c r="R455" i="3" s="1"/>
  <c r="S455" i="3" s="1"/>
  <c r="T455" i="3" s="1"/>
  <c r="U455" i="3" s="1"/>
  <c r="V455" i="3" s="1"/>
  <c r="W455" i="3" s="1"/>
  <c r="X455" i="3" s="1"/>
  <c r="E519" i="3"/>
  <c r="F519" i="3" s="1"/>
  <c r="G519" i="3" s="1"/>
  <c r="H519" i="3" s="1"/>
  <c r="I519" i="3" s="1"/>
  <c r="J519" i="3" s="1"/>
  <c r="K519" i="3" s="1"/>
  <c r="L519" i="3" s="1"/>
  <c r="M519" i="3" s="1"/>
  <c r="N519" i="3" s="1"/>
  <c r="O519" i="3" s="1"/>
  <c r="P519" i="3" s="1"/>
  <c r="Q519" i="3" s="1"/>
  <c r="R519" i="3" s="1"/>
  <c r="S519" i="3" s="1"/>
  <c r="T519" i="3" s="1"/>
  <c r="U519" i="3" s="1"/>
  <c r="V519" i="3" s="1"/>
  <c r="W519" i="3" s="1"/>
  <c r="X519" i="3" s="1"/>
  <c r="E583" i="3"/>
  <c r="F583" i="3" s="1"/>
  <c r="G583" i="3" s="1"/>
  <c r="H583" i="3" s="1"/>
  <c r="I583" i="3" s="1"/>
  <c r="J583" i="3" s="1"/>
  <c r="K583" i="3" s="1"/>
  <c r="L583" i="3" s="1"/>
  <c r="M583" i="3" s="1"/>
  <c r="N583" i="3" s="1"/>
  <c r="O583" i="3" s="1"/>
  <c r="P583" i="3" s="1"/>
  <c r="Q583" i="3" s="1"/>
  <c r="R583" i="3" s="1"/>
  <c r="S583" i="3" s="1"/>
  <c r="T583" i="3" s="1"/>
  <c r="U583" i="3" s="1"/>
  <c r="V583" i="3" s="1"/>
  <c r="W583" i="3" s="1"/>
  <c r="X583" i="3" s="1"/>
  <c r="E647" i="3"/>
  <c r="F647" i="3" s="1"/>
  <c r="G647" i="3" s="1"/>
  <c r="H647" i="3" s="1"/>
  <c r="I647" i="3" s="1"/>
  <c r="J647" i="3" s="1"/>
  <c r="K647" i="3" s="1"/>
  <c r="L647" i="3" s="1"/>
  <c r="M647" i="3" s="1"/>
  <c r="N647" i="3" s="1"/>
  <c r="O647" i="3" s="1"/>
  <c r="P647" i="3" s="1"/>
  <c r="Q647" i="3" s="1"/>
  <c r="R647" i="3" s="1"/>
  <c r="S647" i="3" s="1"/>
  <c r="T647" i="3" s="1"/>
  <c r="U647" i="3" s="1"/>
  <c r="V647" i="3" s="1"/>
  <c r="W647" i="3" s="1"/>
  <c r="X647" i="3" s="1"/>
  <c r="E657" i="3"/>
  <c r="F657" i="3" s="1"/>
  <c r="G657" i="3" s="1"/>
  <c r="H657" i="3" s="1"/>
  <c r="I657" i="3" s="1"/>
  <c r="J657" i="3" s="1"/>
  <c r="K657" i="3" s="1"/>
  <c r="L657" i="3" s="1"/>
  <c r="M657" i="3" s="1"/>
  <c r="N657" i="3" s="1"/>
  <c r="O657" i="3" s="1"/>
  <c r="P657" i="3" s="1"/>
  <c r="Q657" i="3" s="1"/>
  <c r="R657" i="3" s="1"/>
  <c r="S657" i="3" s="1"/>
  <c r="T657" i="3" s="1"/>
  <c r="U657" i="3" s="1"/>
  <c r="V657" i="3" s="1"/>
  <c r="W657" i="3" s="1"/>
  <c r="X657" i="3" s="1"/>
  <c r="E666" i="3"/>
  <c r="F666" i="3" s="1"/>
  <c r="G666" i="3" s="1"/>
  <c r="H666" i="3" s="1"/>
  <c r="I666" i="3" s="1"/>
  <c r="J666" i="3" s="1"/>
  <c r="K666" i="3" s="1"/>
  <c r="L666" i="3" s="1"/>
  <c r="M666" i="3" s="1"/>
  <c r="N666" i="3" s="1"/>
  <c r="O666" i="3" s="1"/>
  <c r="P666" i="3" s="1"/>
  <c r="Q666" i="3" s="1"/>
  <c r="R666" i="3" s="1"/>
  <c r="S666" i="3" s="1"/>
  <c r="T666" i="3" s="1"/>
  <c r="U666" i="3" s="1"/>
  <c r="V666" i="3" s="1"/>
  <c r="W666" i="3" s="1"/>
  <c r="X666" i="3" s="1"/>
  <c r="E432" i="3"/>
  <c r="F432" i="3" s="1"/>
  <c r="G432" i="3" s="1"/>
  <c r="H432" i="3" s="1"/>
  <c r="I432" i="3" s="1"/>
  <c r="J432" i="3" s="1"/>
  <c r="K432" i="3" s="1"/>
  <c r="L432" i="3" s="1"/>
  <c r="M432" i="3" s="1"/>
  <c r="N432" i="3" s="1"/>
  <c r="O432" i="3" s="1"/>
  <c r="P432" i="3" s="1"/>
  <c r="Q432" i="3" s="1"/>
  <c r="R432" i="3" s="1"/>
  <c r="S432" i="3" s="1"/>
  <c r="T432" i="3" s="1"/>
  <c r="U432" i="3" s="1"/>
  <c r="V432" i="3" s="1"/>
  <c r="W432" i="3" s="1"/>
  <c r="X432" i="3" s="1"/>
  <c r="E496" i="3"/>
  <c r="F496" i="3" s="1"/>
  <c r="G496" i="3" s="1"/>
  <c r="H496" i="3" s="1"/>
  <c r="I496" i="3" s="1"/>
  <c r="J496" i="3" s="1"/>
  <c r="K496" i="3" s="1"/>
  <c r="L496" i="3" s="1"/>
  <c r="M496" i="3" s="1"/>
  <c r="N496" i="3" s="1"/>
  <c r="O496" i="3" s="1"/>
  <c r="P496" i="3" s="1"/>
  <c r="Q496" i="3" s="1"/>
  <c r="R496" i="3" s="1"/>
  <c r="S496" i="3" s="1"/>
  <c r="T496" i="3" s="1"/>
  <c r="U496" i="3" s="1"/>
  <c r="V496" i="3" s="1"/>
  <c r="W496" i="3" s="1"/>
  <c r="X496" i="3" s="1"/>
  <c r="E560" i="3"/>
  <c r="F560" i="3" s="1"/>
  <c r="G560" i="3" s="1"/>
  <c r="H560" i="3" s="1"/>
  <c r="I560" i="3" s="1"/>
  <c r="J560" i="3" s="1"/>
  <c r="K560" i="3" s="1"/>
  <c r="L560" i="3" s="1"/>
  <c r="M560" i="3" s="1"/>
  <c r="N560" i="3" s="1"/>
  <c r="O560" i="3" s="1"/>
  <c r="P560" i="3" s="1"/>
  <c r="Q560" i="3" s="1"/>
  <c r="R560" i="3" s="1"/>
  <c r="S560" i="3" s="1"/>
  <c r="T560" i="3" s="1"/>
  <c r="U560" i="3" s="1"/>
  <c r="V560" i="3" s="1"/>
  <c r="W560" i="3" s="1"/>
  <c r="X560" i="3" s="1"/>
  <c r="E624" i="3"/>
  <c r="F624" i="3" s="1"/>
  <c r="G624" i="3" s="1"/>
  <c r="H624" i="3" s="1"/>
  <c r="I624" i="3" s="1"/>
  <c r="J624" i="3" s="1"/>
  <c r="K624" i="3" s="1"/>
  <c r="L624" i="3" s="1"/>
  <c r="M624" i="3" s="1"/>
  <c r="N624" i="3" s="1"/>
  <c r="O624" i="3" s="1"/>
  <c r="P624" i="3" s="1"/>
  <c r="Q624" i="3" s="1"/>
  <c r="R624" i="3" s="1"/>
  <c r="S624" i="3" s="1"/>
  <c r="T624" i="3" s="1"/>
  <c r="U624" i="3" s="1"/>
  <c r="V624" i="3" s="1"/>
  <c r="W624" i="3" s="1"/>
  <c r="X624" i="3" s="1"/>
  <c r="E688" i="3"/>
  <c r="F688" i="3" s="1"/>
  <c r="G688" i="3" s="1"/>
  <c r="H688" i="3" s="1"/>
  <c r="I688" i="3" s="1"/>
  <c r="J688" i="3" s="1"/>
  <c r="K688" i="3" s="1"/>
  <c r="L688" i="3" s="1"/>
  <c r="M688" i="3" s="1"/>
  <c r="N688" i="3" s="1"/>
  <c r="O688" i="3" s="1"/>
  <c r="P688" i="3" s="1"/>
  <c r="Q688" i="3" s="1"/>
  <c r="R688" i="3" s="1"/>
  <c r="S688" i="3" s="1"/>
  <c r="T688" i="3" s="1"/>
  <c r="U688" i="3" s="1"/>
  <c r="V688" i="3" s="1"/>
  <c r="W688" i="3" s="1"/>
  <c r="X688" i="3" s="1"/>
  <c r="E690" i="3"/>
  <c r="F690" i="3" s="1"/>
  <c r="G690" i="3" s="1"/>
  <c r="H690" i="3" s="1"/>
  <c r="I690" i="3" s="1"/>
  <c r="J690" i="3" s="1"/>
  <c r="K690" i="3" s="1"/>
  <c r="L690" i="3" s="1"/>
  <c r="M690" i="3" s="1"/>
  <c r="N690" i="3" s="1"/>
  <c r="O690" i="3" s="1"/>
  <c r="P690" i="3" s="1"/>
  <c r="Q690" i="3" s="1"/>
  <c r="R690" i="3" s="1"/>
  <c r="S690" i="3" s="1"/>
  <c r="T690" i="3" s="1"/>
  <c r="U690" i="3" s="1"/>
  <c r="V690" i="3" s="1"/>
  <c r="W690" i="3" s="1"/>
  <c r="X690" i="3" s="1"/>
  <c r="E433" i="3"/>
  <c r="F433" i="3" s="1"/>
  <c r="G433" i="3" s="1"/>
  <c r="H433" i="3" s="1"/>
  <c r="I433" i="3" s="1"/>
  <c r="J433" i="3" s="1"/>
  <c r="K433" i="3" s="1"/>
  <c r="L433" i="3" s="1"/>
  <c r="M433" i="3" s="1"/>
  <c r="N433" i="3" s="1"/>
  <c r="O433" i="3" s="1"/>
  <c r="P433" i="3" s="1"/>
  <c r="Q433" i="3" s="1"/>
  <c r="R433" i="3" s="1"/>
  <c r="S433" i="3" s="1"/>
  <c r="T433" i="3" s="1"/>
  <c r="U433" i="3" s="1"/>
  <c r="V433" i="3" s="1"/>
  <c r="W433" i="3" s="1"/>
  <c r="X433" i="3" s="1"/>
  <c r="E497" i="3"/>
  <c r="F497" i="3" s="1"/>
  <c r="G497" i="3" s="1"/>
  <c r="H497" i="3" s="1"/>
  <c r="I497" i="3" s="1"/>
  <c r="J497" i="3" s="1"/>
  <c r="K497" i="3" s="1"/>
  <c r="L497" i="3" s="1"/>
  <c r="M497" i="3" s="1"/>
  <c r="N497" i="3" s="1"/>
  <c r="O497" i="3" s="1"/>
  <c r="P497" i="3" s="1"/>
  <c r="Q497" i="3" s="1"/>
  <c r="R497" i="3" s="1"/>
  <c r="S497" i="3" s="1"/>
  <c r="T497" i="3" s="1"/>
  <c r="U497" i="3" s="1"/>
  <c r="V497" i="3" s="1"/>
  <c r="W497" i="3" s="1"/>
  <c r="X497" i="3" s="1"/>
  <c r="E561" i="3"/>
  <c r="F561" i="3" s="1"/>
  <c r="G561" i="3" s="1"/>
  <c r="H561" i="3" s="1"/>
  <c r="I561" i="3" s="1"/>
  <c r="J561" i="3" s="1"/>
  <c r="K561" i="3" s="1"/>
  <c r="L561" i="3" s="1"/>
  <c r="M561" i="3" s="1"/>
  <c r="N561" i="3" s="1"/>
  <c r="O561" i="3" s="1"/>
  <c r="P561" i="3" s="1"/>
  <c r="Q561" i="3" s="1"/>
  <c r="R561" i="3" s="1"/>
  <c r="S561" i="3" s="1"/>
  <c r="T561" i="3" s="1"/>
  <c r="U561" i="3" s="1"/>
  <c r="V561" i="3" s="1"/>
  <c r="W561" i="3" s="1"/>
  <c r="X561" i="3" s="1"/>
  <c r="E625" i="3"/>
  <c r="F625" i="3" s="1"/>
  <c r="G625" i="3" s="1"/>
  <c r="H625" i="3" s="1"/>
  <c r="I625" i="3" s="1"/>
  <c r="J625" i="3" s="1"/>
  <c r="K625" i="3" s="1"/>
  <c r="L625" i="3" s="1"/>
  <c r="M625" i="3" s="1"/>
  <c r="N625" i="3" s="1"/>
  <c r="O625" i="3" s="1"/>
  <c r="P625" i="3" s="1"/>
  <c r="Q625" i="3" s="1"/>
  <c r="R625" i="3" s="1"/>
  <c r="S625" i="3" s="1"/>
  <c r="T625" i="3" s="1"/>
  <c r="U625" i="3" s="1"/>
  <c r="V625" i="3" s="1"/>
  <c r="W625" i="3" s="1"/>
  <c r="X625" i="3" s="1"/>
  <c r="E538" i="3"/>
  <c r="F538" i="3" s="1"/>
  <c r="G538" i="3" s="1"/>
  <c r="H538" i="3" s="1"/>
  <c r="I538" i="3" s="1"/>
  <c r="J538" i="3" s="1"/>
  <c r="K538" i="3" s="1"/>
  <c r="L538" i="3" s="1"/>
  <c r="M538" i="3" s="1"/>
  <c r="N538" i="3" s="1"/>
  <c r="O538" i="3" s="1"/>
  <c r="P538" i="3" s="1"/>
  <c r="Q538" i="3" s="1"/>
  <c r="R538" i="3" s="1"/>
  <c r="S538" i="3" s="1"/>
  <c r="T538" i="3" s="1"/>
  <c r="U538" i="3" s="1"/>
  <c r="V538" i="3" s="1"/>
  <c r="W538" i="3" s="1"/>
  <c r="X538" i="3" s="1"/>
  <c r="E411" i="3"/>
  <c r="F411" i="3" s="1"/>
  <c r="G411" i="3" s="1"/>
  <c r="H411" i="3" s="1"/>
  <c r="I411" i="3" s="1"/>
  <c r="J411" i="3" s="1"/>
  <c r="K411" i="3" s="1"/>
  <c r="L411" i="3" s="1"/>
  <c r="M411" i="3" s="1"/>
  <c r="N411" i="3" s="1"/>
  <c r="O411" i="3" s="1"/>
  <c r="P411" i="3" s="1"/>
  <c r="Q411" i="3" s="1"/>
  <c r="R411" i="3" s="1"/>
  <c r="S411" i="3" s="1"/>
  <c r="T411" i="3" s="1"/>
  <c r="U411" i="3" s="1"/>
  <c r="V411" i="3" s="1"/>
  <c r="W411" i="3" s="1"/>
  <c r="X411" i="3" s="1"/>
  <c r="E475" i="3"/>
  <c r="F475" i="3" s="1"/>
  <c r="G475" i="3" s="1"/>
  <c r="H475" i="3" s="1"/>
  <c r="I475" i="3" s="1"/>
  <c r="J475" i="3" s="1"/>
  <c r="K475" i="3" s="1"/>
  <c r="L475" i="3" s="1"/>
  <c r="M475" i="3" s="1"/>
  <c r="N475" i="3" s="1"/>
  <c r="O475" i="3" s="1"/>
  <c r="P475" i="3" s="1"/>
  <c r="Q475" i="3" s="1"/>
  <c r="R475" i="3" s="1"/>
  <c r="S475" i="3" s="1"/>
  <c r="T475" i="3" s="1"/>
  <c r="U475" i="3" s="1"/>
  <c r="V475" i="3" s="1"/>
  <c r="W475" i="3" s="1"/>
  <c r="X475" i="3" s="1"/>
  <c r="E539" i="3"/>
  <c r="F539" i="3" s="1"/>
  <c r="G539" i="3" s="1"/>
  <c r="H539" i="3" s="1"/>
  <c r="I539" i="3" s="1"/>
  <c r="J539" i="3" s="1"/>
  <c r="K539" i="3" s="1"/>
  <c r="L539" i="3" s="1"/>
  <c r="M539" i="3" s="1"/>
  <c r="N539" i="3" s="1"/>
  <c r="O539" i="3" s="1"/>
  <c r="P539" i="3" s="1"/>
  <c r="Q539" i="3" s="1"/>
  <c r="R539" i="3" s="1"/>
  <c r="S539" i="3" s="1"/>
  <c r="T539" i="3" s="1"/>
  <c r="U539" i="3" s="1"/>
  <c r="V539" i="3" s="1"/>
  <c r="W539" i="3" s="1"/>
  <c r="X539" i="3" s="1"/>
  <c r="E603" i="3"/>
  <c r="F603" i="3" s="1"/>
  <c r="G603" i="3" s="1"/>
  <c r="H603" i="3" s="1"/>
  <c r="I603" i="3" s="1"/>
  <c r="J603" i="3" s="1"/>
  <c r="K603" i="3" s="1"/>
  <c r="L603" i="3" s="1"/>
  <c r="M603" i="3" s="1"/>
  <c r="N603" i="3" s="1"/>
  <c r="O603" i="3" s="1"/>
  <c r="P603" i="3" s="1"/>
  <c r="Q603" i="3" s="1"/>
  <c r="R603" i="3" s="1"/>
  <c r="S603" i="3" s="1"/>
  <c r="T603" i="3" s="1"/>
  <c r="U603" i="3" s="1"/>
  <c r="V603" i="3" s="1"/>
  <c r="W603" i="3" s="1"/>
  <c r="X603" i="3" s="1"/>
  <c r="E667" i="3"/>
  <c r="F667" i="3" s="1"/>
  <c r="G667" i="3" s="1"/>
  <c r="H667" i="3" s="1"/>
  <c r="I667" i="3" s="1"/>
  <c r="J667" i="3" s="1"/>
  <c r="K667" i="3" s="1"/>
  <c r="L667" i="3" s="1"/>
  <c r="M667" i="3" s="1"/>
  <c r="N667" i="3" s="1"/>
  <c r="O667" i="3" s="1"/>
  <c r="P667" i="3" s="1"/>
  <c r="Q667" i="3" s="1"/>
  <c r="R667" i="3" s="1"/>
  <c r="S667" i="3" s="1"/>
  <c r="T667" i="3" s="1"/>
  <c r="U667" i="3" s="1"/>
  <c r="V667" i="3" s="1"/>
  <c r="W667" i="3" s="1"/>
  <c r="X667" i="3" s="1"/>
  <c r="X367" i="3"/>
  <c r="X363" i="3"/>
  <c r="F375" i="3" l="1"/>
  <c r="G375" i="3" s="1"/>
  <c r="E16" i="3"/>
  <c r="F379" i="3"/>
  <c r="G379" i="3" s="1"/>
  <c r="H379" i="3" s="1"/>
  <c r="I379" i="3" s="1"/>
  <c r="E20" i="3"/>
  <c r="K393" i="3"/>
  <c r="L393" i="3" s="1"/>
  <c r="M393" i="3" s="1"/>
  <c r="N393" i="3" s="1"/>
  <c r="O393" i="3" s="1"/>
  <c r="P393" i="3" s="1"/>
  <c r="Q393" i="3" s="1"/>
  <c r="R393" i="3" s="1"/>
  <c r="S393" i="3" s="1"/>
  <c r="T393" i="3" s="1"/>
  <c r="U393" i="3" s="1"/>
  <c r="V393" i="3" s="1"/>
  <c r="W393" i="3" s="1"/>
  <c r="X393" i="3" s="1"/>
  <c r="J34" i="3"/>
  <c r="Y34" i="3" s="1"/>
  <c r="N69" i="5" s="1"/>
  <c r="K403" i="3"/>
  <c r="L403" i="3" s="1"/>
  <c r="M403" i="3" s="1"/>
  <c r="N403" i="3" s="1"/>
  <c r="O403" i="3" s="1"/>
  <c r="P403" i="3" s="1"/>
  <c r="Q403" i="3" s="1"/>
  <c r="R403" i="3" s="1"/>
  <c r="S403" i="3" s="1"/>
  <c r="T403" i="3" s="1"/>
  <c r="U403" i="3" s="1"/>
  <c r="V403" i="3" s="1"/>
  <c r="W403" i="3" s="1"/>
  <c r="X403" i="3" s="1"/>
  <c r="J44" i="3"/>
  <c r="Y44" i="3" s="1"/>
  <c r="N65" i="5" s="1"/>
  <c r="F388" i="3"/>
  <c r="G388" i="3" s="1"/>
  <c r="H388" i="3" s="1"/>
  <c r="I388" i="3" s="1"/>
  <c r="J388" i="3" s="1"/>
  <c r="K388" i="3" s="1"/>
  <c r="L388" i="3" s="1"/>
  <c r="M388" i="3" s="1"/>
  <c r="N388" i="3" s="1"/>
  <c r="O388" i="3" s="1"/>
  <c r="P388" i="3" s="1"/>
  <c r="Q388" i="3" s="1"/>
  <c r="R388" i="3" s="1"/>
  <c r="S388" i="3" s="1"/>
  <c r="T388" i="3" s="1"/>
  <c r="U388" i="3" s="1"/>
  <c r="V388" i="3" s="1"/>
  <c r="W388" i="3" s="1"/>
  <c r="X388" i="3" s="1"/>
  <c r="E29" i="3"/>
  <c r="Y29" i="3" s="1"/>
  <c r="K386" i="3"/>
  <c r="L386" i="3" s="1"/>
  <c r="M386" i="3" s="1"/>
  <c r="N386" i="3" s="1"/>
  <c r="O386" i="3" s="1"/>
  <c r="P386" i="3" s="1"/>
  <c r="Q386" i="3" s="1"/>
  <c r="R386" i="3" s="1"/>
  <c r="S386" i="3" s="1"/>
  <c r="T386" i="3" s="1"/>
  <c r="U386" i="3" s="1"/>
  <c r="V386" i="3" s="1"/>
  <c r="W386" i="3" s="1"/>
  <c r="X386" i="3" s="1"/>
  <c r="J27" i="3"/>
  <c r="Y27" i="3" s="1"/>
  <c r="F382" i="3"/>
  <c r="G382" i="3" s="1"/>
  <c r="H382" i="3" s="1"/>
  <c r="E23" i="3"/>
  <c r="F389" i="3"/>
  <c r="G389" i="3" s="1"/>
  <c r="H389" i="3" s="1"/>
  <c r="I389" i="3" s="1"/>
  <c r="J389" i="3" s="1"/>
  <c r="K389" i="3" s="1"/>
  <c r="L389" i="3" s="1"/>
  <c r="M389" i="3" s="1"/>
  <c r="N389" i="3" s="1"/>
  <c r="O389" i="3" s="1"/>
  <c r="P389" i="3" s="1"/>
  <c r="Q389" i="3" s="1"/>
  <c r="R389" i="3" s="1"/>
  <c r="S389" i="3" s="1"/>
  <c r="T389" i="3" s="1"/>
  <c r="U389" i="3" s="1"/>
  <c r="V389" i="3" s="1"/>
  <c r="W389" i="3" s="1"/>
  <c r="X389" i="3" s="1"/>
  <c r="E30" i="3"/>
  <c r="Y30" i="3" s="1"/>
  <c r="K385" i="3"/>
  <c r="L385" i="3" s="1"/>
  <c r="M385" i="3" s="1"/>
  <c r="N385" i="3" s="1"/>
  <c r="O385" i="3" s="1"/>
  <c r="P385" i="3" s="1"/>
  <c r="Q385" i="3" s="1"/>
  <c r="R385" i="3" s="1"/>
  <c r="S385" i="3" s="1"/>
  <c r="T385" i="3" s="1"/>
  <c r="U385" i="3" s="1"/>
  <c r="V385" i="3" s="1"/>
  <c r="W385" i="3" s="1"/>
  <c r="X385" i="3" s="1"/>
  <c r="J26" i="3"/>
  <c r="Y26" i="3" s="1"/>
  <c r="F399" i="3"/>
  <c r="G399" i="3" s="1"/>
  <c r="H399" i="3" s="1"/>
  <c r="I399" i="3" s="1"/>
  <c r="J399" i="3" s="1"/>
  <c r="K399" i="3" s="1"/>
  <c r="L399" i="3" s="1"/>
  <c r="M399" i="3" s="1"/>
  <c r="N399" i="3" s="1"/>
  <c r="O399" i="3" s="1"/>
  <c r="P399" i="3" s="1"/>
  <c r="Q399" i="3" s="1"/>
  <c r="R399" i="3" s="1"/>
  <c r="S399" i="3" s="1"/>
  <c r="T399" i="3" s="1"/>
  <c r="U399" i="3" s="1"/>
  <c r="V399" i="3" s="1"/>
  <c r="W399" i="3" s="1"/>
  <c r="X399" i="3" s="1"/>
  <c r="K394" i="3"/>
  <c r="L394" i="3" s="1"/>
  <c r="M394" i="3" s="1"/>
  <c r="N394" i="3" s="1"/>
  <c r="O394" i="3" s="1"/>
  <c r="P394" i="3" s="1"/>
  <c r="Q394" i="3" s="1"/>
  <c r="R394" i="3" s="1"/>
  <c r="S394" i="3" s="1"/>
  <c r="T394" i="3" s="1"/>
  <c r="U394" i="3" s="1"/>
  <c r="V394" i="3" s="1"/>
  <c r="W394" i="3" s="1"/>
  <c r="X394" i="3" s="1"/>
  <c r="J35" i="3"/>
  <c r="Y35" i="3" s="1"/>
  <c r="K391" i="3"/>
  <c r="L391" i="3" s="1"/>
  <c r="M391" i="3" s="1"/>
  <c r="N391" i="3" s="1"/>
  <c r="O391" i="3" s="1"/>
  <c r="P391" i="3" s="1"/>
  <c r="Q391" i="3" s="1"/>
  <c r="R391" i="3" s="1"/>
  <c r="S391" i="3" s="1"/>
  <c r="T391" i="3" s="1"/>
  <c r="U391" i="3" s="1"/>
  <c r="V391" i="3" s="1"/>
  <c r="W391" i="3" s="1"/>
  <c r="X391" i="3" s="1"/>
  <c r="J32" i="3"/>
  <c r="Y32" i="3" s="1"/>
  <c r="N64" i="5" s="1"/>
  <c r="F381" i="3"/>
  <c r="G381" i="3" s="1"/>
  <c r="H381" i="3" s="1"/>
  <c r="I381" i="3" s="1"/>
  <c r="J381" i="3" s="1"/>
  <c r="K381" i="3" s="1"/>
  <c r="L381" i="3" s="1"/>
  <c r="M381" i="3" s="1"/>
  <c r="N381" i="3" s="1"/>
  <c r="O381" i="3" s="1"/>
  <c r="P381" i="3" s="1"/>
  <c r="Q381" i="3" s="1"/>
  <c r="R381" i="3" s="1"/>
  <c r="S381" i="3" s="1"/>
  <c r="T381" i="3" s="1"/>
  <c r="U381" i="3" s="1"/>
  <c r="V381" i="3" s="1"/>
  <c r="W381" i="3" s="1"/>
  <c r="X381" i="3" s="1"/>
  <c r="E22" i="3"/>
  <c r="K390" i="3"/>
  <c r="L390" i="3" s="1"/>
  <c r="M390" i="3" s="1"/>
  <c r="N390" i="3" s="1"/>
  <c r="O390" i="3" s="1"/>
  <c r="P390" i="3" s="1"/>
  <c r="Q390" i="3" s="1"/>
  <c r="R390" i="3" s="1"/>
  <c r="S390" i="3" s="1"/>
  <c r="T390" i="3" s="1"/>
  <c r="U390" i="3" s="1"/>
  <c r="V390" i="3" s="1"/>
  <c r="W390" i="3" s="1"/>
  <c r="X390" i="3" s="1"/>
  <c r="J31" i="3"/>
  <c r="Y31" i="3" s="1"/>
  <c r="K392" i="3"/>
  <c r="L392" i="3" s="1"/>
  <c r="M392" i="3" s="1"/>
  <c r="N392" i="3" s="1"/>
  <c r="O392" i="3" s="1"/>
  <c r="P392" i="3" s="1"/>
  <c r="Q392" i="3" s="1"/>
  <c r="R392" i="3" s="1"/>
  <c r="S392" i="3" s="1"/>
  <c r="T392" i="3" s="1"/>
  <c r="U392" i="3" s="1"/>
  <c r="V392" i="3" s="1"/>
  <c r="W392" i="3" s="1"/>
  <c r="X392" i="3" s="1"/>
  <c r="J33" i="3"/>
  <c r="Y33" i="3" s="1"/>
  <c r="F380" i="3"/>
  <c r="G380" i="3" s="1"/>
  <c r="H380" i="3" s="1"/>
  <c r="I380" i="3" s="1"/>
  <c r="J380" i="3" s="1"/>
  <c r="K380" i="3" s="1"/>
  <c r="L380" i="3" s="1"/>
  <c r="M380" i="3" s="1"/>
  <c r="N380" i="3" s="1"/>
  <c r="O380" i="3" s="1"/>
  <c r="P380" i="3" s="1"/>
  <c r="Q380" i="3" s="1"/>
  <c r="R380" i="3" s="1"/>
  <c r="S380" i="3" s="1"/>
  <c r="T380" i="3" s="1"/>
  <c r="U380" i="3" s="1"/>
  <c r="V380" i="3" s="1"/>
  <c r="W380" i="3" s="1"/>
  <c r="X380" i="3" s="1"/>
  <c r="E21" i="3"/>
  <c r="J383" i="3"/>
  <c r="K383" i="3" s="1"/>
  <c r="L383" i="3" s="1"/>
  <c r="M383" i="3" s="1"/>
  <c r="N383" i="3" s="1"/>
  <c r="O383" i="3" s="1"/>
  <c r="P383" i="3" s="1"/>
  <c r="Q383" i="3" s="1"/>
  <c r="R383" i="3" s="1"/>
  <c r="S383" i="3" s="1"/>
  <c r="T383" i="3" s="1"/>
  <c r="U383" i="3" s="1"/>
  <c r="V383" i="3" s="1"/>
  <c r="W383" i="3" s="1"/>
  <c r="X383" i="3" s="1"/>
  <c r="I24" i="3"/>
  <c r="G22" i="3"/>
  <c r="Y22" i="3" s="1"/>
  <c r="F376" i="3"/>
  <c r="G376" i="3" s="1"/>
  <c r="H376" i="3" s="1"/>
  <c r="I376" i="3" s="1"/>
  <c r="J376" i="3" s="1"/>
  <c r="K376" i="3" s="1"/>
  <c r="L376" i="3" s="1"/>
  <c r="M376" i="3" s="1"/>
  <c r="N376" i="3" s="1"/>
  <c r="O376" i="3" s="1"/>
  <c r="P376" i="3" s="1"/>
  <c r="Q376" i="3" s="1"/>
  <c r="R376" i="3" s="1"/>
  <c r="S376" i="3" s="1"/>
  <c r="T376" i="3" s="1"/>
  <c r="U376" i="3" s="1"/>
  <c r="V376" i="3" s="1"/>
  <c r="W376" i="3" s="1"/>
  <c r="X376" i="3" s="1"/>
  <c r="E17" i="3"/>
  <c r="Y17" i="3" s="1"/>
  <c r="F377" i="3"/>
  <c r="G377" i="3" s="1"/>
  <c r="H377" i="3" s="1"/>
  <c r="I377" i="3" s="1"/>
  <c r="J377" i="3" s="1"/>
  <c r="K377" i="3" s="1"/>
  <c r="L377" i="3" s="1"/>
  <c r="M377" i="3" s="1"/>
  <c r="N377" i="3" s="1"/>
  <c r="O377" i="3" s="1"/>
  <c r="P377" i="3" s="1"/>
  <c r="Q377" i="3" s="1"/>
  <c r="R377" i="3" s="1"/>
  <c r="S377" i="3" s="1"/>
  <c r="T377" i="3" s="1"/>
  <c r="U377" i="3" s="1"/>
  <c r="V377" i="3" s="1"/>
  <c r="W377" i="3" s="1"/>
  <c r="X377" i="3" s="1"/>
  <c r="E18" i="3"/>
  <c r="Y18" i="3" s="1"/>
  <c r="I382" i="3"/>
  <c r="J382" i="3" s="1"/>
  <c r="K382" i="3" s="1"/>
  <c r="L382" i="3" s="1"/>
  <c r="M382" i="3" s="1"/>
  <c r="N382" i="3" s="1"/>
  <c r="O382" i="3" s="1"/>
  <c r="P382" i="3" s="1"/>
  <c r="Q382" i="3" s="1"/>
  <c r="R382" i="3" s="1"/>
  <c r="S382" i="3" s="1"/>
  <c r="T382" i="3" s="1"/>
  <c r="H23" i="3"/>
  <c r="J378" i="3"/>
  <c r="K378" i="3" s="1"/>
  <c r="L378" i="3" s="1"/>
  <c r="M378" i="3" s="1"/>
  <c r="N378" i="3" s="1"/>
  <c r="O378" i="3" s="1"/>
  <c r="P378" i="3" s="1"/>
  <c r="Q378" i="3" s="1"/>
  <c r="R378" i="3" s="1"/>
  <c r="S378" i="3" s="1"/>
  <c r="T378" i="3" s="1"/>
  <c r="U378" i="3" s="1"/>
  <c r="V378" i="3" s="1"/>
  <c r="W378" i="3" s="1"/>
  <c r="X378" i="3" s="1"/>
  <c r="I19" i="3"/>
  <c r="Y19" i="3" s="1"/>
  <c r="H375" i="3"/>
  <c r="I375" i="3" s="1"/>
  <c r="J375" i="3" s="1"/>
  <c r="K375" i="3" s="1"/>
  <c r="L375" i="3" s="1"/>
  <c r="M375" i="3" s="1"/>
  <c r="N375" i="3" s="1"/>
  <c r="O375" i="3" s="1"/>
  <c r="P375" i="3" s="1"/>
  <c r="Q375" i="3" s="1"/>
  <c r="R375" i="3" s="1"/>
  <c r="S375" i="3" s="1"/>
  <c r="T375" i="3" s="1"/>
  <c r="U375" i="3" s="1"/>
  <c r="V375" i="3" s="1"/>
  <c r="W375" i="3" s="1"/>
  <c r="X375" i="3" s="1"/>
  <c r="G16" i="3"/>
  <c r="Y16" i="3" s="1"/>
  <c r="N55" i="5" s="1"/>
  <c r="J379" i="3"/>
  <c r="K379" i="3" s="1"/>
  <c r="L379" i="3" s="1"/>
  <c r="M379" i="3" s="1"/>
  <c r="N379" i="3" s="1"/>
  <c r="O379" i="3" s="1"/>
  <c r="P379" i="3" s="1"/>
  <c r="Q379" i="3" s="1"/>
  <c r="R379" i="3" s="1"/>
  <c r="S379" i="3" s="1"/>
  <c r="T379" i="3" s="1"/>
  <c r="U379" i="3" s="1"/>
  <c r="V379" i="3" s="1"/>
  <c r="W379" i="3" s="1"/>
  <c r="X379" i="3" s="1"/>
  <c r="I20" i="3"/>
  <c r="Y20" i="3" s="1"/>
  <c r="F21" i="3"/>
  <c r="J395" i="3"/>
  <c r="I36" i="3"/>
  <c r="J387" i="3"/>
  <c r="I28" i="3"/>
  <c r="S24" i="3"/>
  <c r="S23" i="3"/>
  <c r="G701" i="3"/>
  <c r="H701" i="3" s="1"/>
  <c r="I701" i="3" s="1"/>
  <c r="J701" i="3" s="1"/>
  <c r="K701" i="3" s="1"/>
  <c r="L701" i="3" s="1"/>
  <c r="M701" i="3" s="1"/>
  <c r="N701" i="3" s="1"/>
  <c r="O701" i="3" s="1"/>
  <c r="P701" i="3" s="1"/>
  <c r="Q701" i="3" s="1"/>
  <c r="R701" i="3" s="1"/>
  <c r="S701" i="3" s="1"/>
  <c r="T701" i="3" s="1"/>
  <c r="U701" i="3" s="1"/>
  <c r="V701" i="3" s="1"/>
  <c r="W701" i="3" s="1"/>
  <c r="X701" i="3" s="1"/>
  <c r="F342" i="3"/>
  <c r="J661" i="3"/>
  <c r="K661" i="3" s="1"/>
  <c r="L661" i="3" s="1"/>
  <c r="M661" i="3" s="1"/>
  <c r="N661" i="3" s="1"/>
  <c r="O661" i="3" s="1"/>
  <c r="P661" i="3" s="1"/>
  <c r="Q661" i="3" s="1"/>
  <c r="R661" i="3" s="1"/>
  <c r="S661" i="3" s="1"/>
  <c r="T661" i="3" s="1"/>
  <c r="U661" i="3" s="1"/>
  <c r="V661" i="3" s="1"/>
  <c r="W661" i="3" s="1"/>
  <c r="X661" i="3" s="1"/>
  <c r="P365" i="3"/>
  <c r="Q365" i="3" s="1"/>
  <c r="R365" i="3" s="1"/>
  <c r="S365" i="3" s="1"/>
  <c r="T365" i="3" s="1"/>
  <c r="U365" i="3" s="1"/>
  <c r="O6" i="3"/>
  <c r="R366" i="3"/>
  <c r="S366" i="3" s="1"/>
  <c r="T366" i="3" s="1"/>
  <c r="U366" i="3" s="1"/>
  <c r="V366" i="3" s="1"/>
  <c r="W366" i="3" s="1"/>
  <c r="X366" i="3" s="1"/>
  <c r="Q7" i="3"/>
  <c r="Y7" i="3" s="1"/>
  <c r="N57" i="5" s="1"/>
  <c r="K387" i="3" l="1"/>
  <c r="L387" i="3" s="1"/>
  <c r="M387" i="3" s="1"/>
  <c r="N387" i="3" s="1"/>
  <c r="J28" i="3"/>
  <c r="N56" i="5"/>
  <c r="Y40" i="3"/>
  <c r="N67" i="5" s="1"/>
  <c r="K395" i="3"/>
  <c r="L395" i="3" s="1"/>
  <c r="M395" i="3" s="1"/>
  <c r="N395" i="3" s="1"/>
  <c r="J36" i="3"/>
  <c r="Y21" i="3"/>
  <c r="Y24" i="3"/>
  <c r="U382" i="3"/>
  <c r="V382" i="3" s="1"/>
  <c r="W382" i="3" s="1"/>
  <c r="T23" i="3"/>
  <c r="X382" i="3"/>
  <c r="W23" i="3"/>
  <c r="Y23" i="3" s="1"/>
  <c r="O395" i="3"/>
  <c r="N36" i="3"/>
  <c r="O387" i="3"/>
  <c r="N28" i="3"/>
  <c r="V365" i="3"/>
  <c r="W365" i="3" s="1"/>
  <c r="X365" i="3" s="1"/>
  <c r="U6" i="3"/>
  <c r="Y6" i="3" s="1"/>
  <c r="X364" i="3"/>
  <c r="Y46" i="3"/>
  <c r="Y45" i="3"/>
  <c r="Y52" i="3"/>
  <c r="Y54" i="3"/>
  <c r="Y49" i="3"/>
  <c r="Y51" i="3"/>
  <c r="Y55" i="3"/>
  <c r="Y57" i="3"/>
  <c r="Y50" i="3"/>
  <c r="Y58" i="3"/>
  <c r="Y63" i="3"/>
  <c r="Y64" i="3"/>
  <c r="Y66" i="3"/>
  <c r="Y68" i="3"/>
  <c r="Y70" i="3"/>
  <c r="Y72" i="3"/>
  <c r="Y74" i="3"/>
  <c r="Y76" i="3"/>
  <c r="Y78" i="3"/>
  <c r="Y80" i="3"/>
  <c r="Y82" i="3"/>
  <c r="Y84" i="3"/>
  <c r="Y59" i="3"/>
  <c r="Y60" i="3"/>
  <c r="Y48" i="3"/>
  <c r="Y56" i="3"/>
  <c r="Y61" i="3"/>
  <c r="Y65" i="3"/>
  <c r="Y67" i="3"/>
  <c r="Y69" i="3"/>
  <c r="Y71" i="3"/>
  <c r="Y73" i="3"/>
  <c r="Y75" i="3"/>
  <c r="Y77" i="3"/>
  <c r="Y79" i="3"/>
  <c r="Y81" i="3"/>
  <c r="Y83" i="3"/>
  <c r="Y85" i="3"/>
  <c r="Y53" i="3"/>
  <c r="Y62" i="3"/>
  <c r="Y88" i="3"/>
  <c r="Y90" i="3"/>
  <c r="Y92" i="3"/>
  <c r="Y94" i="3"/>
  <c r="Y96" i="3"/>
  <c r="Y98" i="3"/>
  <c r="Y100" i="3"/>
  <c r="Y47" i="3"/>
  <c r="Y86" i="3"/>
  <c r="Y107" i="3"/>
  <c r="Y111" i="3"/>
  <c r="Y113" i="3"/>
  <c r="Y115" i="3"/>
  <c r="Y117" i="3"/>
  <c r="Y119" i="3"/>
  <c r="Y121" i="3"/>
  <c r="Y123" i="3"/>
  <c r="Y125" i="3"/>
  <c r="Y127" i="3"/>
  <c r="Y129" i="3"/>
  <c r="Y131" i="3"/>
  <c r="Y133" i="3"/>
  <c r="Y135" i="3"/>
  <c r="Y137" i="3"/>
  <c r="Y139" i="3"/>
  <c r="Y141" i="3"/>
  <c r="Y143" i="3"/>
  <c r="Y145" i="3"/>
  <c r="Y147" i="3"/>
  <c r="Y149" i="3"/>
  <c r="Y151" i="3"/>
  <c r="Y153" i="3"/>
  <c r="Y155" i="3"/>
  <c r="Y157" i="3"/>
  <c r="Y159" i="3"/>
  <c r="Y161" i="3"/>
  <c r="Y103" i="3"/>
  <c r="Y108" i="3"/>
  <c r="Y95" i="3"/>
  <c r="Y102" i="3"/>
  <c r="Y109" i="3"/>
  <c r="Y93" i="3"/>
  <c r="Y104" i="3"/>
  <c r="Y112" i="3"/>
  <c r="Y114" i="3"/>
  <c r="Y116" i="3"/>
  <c r="Y118" i="3"/>
  <c r="Y120" i="3"/>
  <c r="Y122" i="3"/>
  <c r="Y124" i="3"/>
  <c r="Y126" i="3"/>
  <c r="Y128" i="3"/>
  <c r="Y130" i="3"/>
  <c r="Y132" i="3"/>
  <c r="Y134" i="3"/>
  <c r="Y136" i="3"/>
  <c r="Y138" i="3"/>
  <c r="Y140" i="3"/>
  <c r="Y142" i="3"/>
  <c r="Y144" i="3"/>
  <c r="Y146" i="3"/>
  <c r="Y148" i="3"/>
  <c r="Y150" i="3"/>
  <c r="Y152" i="3"/>
  <c r="Y154" i="3"/>
  <c r="Y156" i="3"/>
  <c r="Y158" i="3"/>
  <c r="Y160" i="3"/>
  <c r="Y162" i="3"/>
  <c r="Y87" i="3"/>
  <c r="Y91" i="3"/>
  <c r="Y99" i="3"/>
  <c r="Y105" i="3"/>
  <c r="Y110" i="3"/>
  <c r="Y89" i="3"/>
  <c r="Y97" i="3"/>
  <c r="Y101" i="3"/>
  <c r="Y106" i="3"/>
  <c r="Y163" i="3"/>
  <c r="Y164" i="3"/>
  <c r="Y166" i="3"/>
  <c r="Y168" i="3"/>
  <c r="Y170" i="3"/>
  <c r="Y172" i="3"/>
  <c r="Y174" i="3"/>
  <c r="Y165" i="3"/>
  <c r="Y167" i="3"/>
  <c r="Y169" i="3"/>
  <c r="Y171" i="3"/>
  <c r="Y173" i="3"/>
  <c r="Y175" i="3"/>
  <c r="Y178" i="3"/>
  <c r="Y181" i="3"/>
  <c r="Y183" i="3"/>
  <c r="Y185" i="3"/>
  <c r="Y187" i="3"/>
  <c r="Y189" i="3"/>
  <c r="Y191" i="3"/>
  <c r="Y193" i="3"/>
  <c r="Y195" i="3"/>
  <c r="Y197" i="3"/>
  <c r="Y199" i="3"/>
  <c r="Y201" i="3"/>
  <c r="Y203" i="3"/>
  <c r="Y205" i="3"/>
  <c r="Y207" i="3"/>
  <c r="Y209" i="3"/>
  <c r="Y211" i="3"/>
  <c r="Y213" i="3"/>
  <c r="Y215" i="3"/>
  <c r="Y217" i="3"/>
  <c r="Y219" i="3"/>
  <c r="Y221" i="3"/>
  <c r="Y223" i="3"/>
  <c r="Y225" i="3"/>
  <c r="Y227" i="3"/>
  <c r="Y229" i="3"/>
  <c r="Y231" i="3"/>
  <c r="Y233" i="3"/>
  <c r="Y235" i="3"/>
  <c r="Y237" i="3"/>
  <c r="Y177" i="3"/>
  <c r="Y176" i="3"/>
  <c r="Y179" i="3"/>
  <c r="Y180" i="3"/>
  <c r="Y182" i="3"/>
  <c r="Y184" i="3"/>
  <c r="Y186" i="3"/>
  <c r="Y188" i="3"/>
  <c r="Y190" i="3"/>
  <c r="Y192" i="3"/>
  <c r="Y194" i="3"/>
  <c r="Y196" i="3"/>
  <c r="Y198" i="3"/>
  <c r="Y200" i="3"/>
  <c r="Y202" i="3"/>
  <c r="Y204" i="3"/>
  <c r="Y206" i="3"/>
  <c r="Y208" i="3"/>
  <c r="Y210" i="3"/>
  <c r="Y212" i="3"/>
  <c r="Y214" i="3"/>
  <c r="Y216" i="3"/>
  <c r="Y218" i="3"/>
  <c r="Y220" i="3"/>
  <c r="Y222" i="3"/>
  <c r="Y224" i="3"/>
  <c r="Y226" i="3"/>
  <c r="Y228" i="3"/>
  <c r="Y230" i="3"/>
  <c r="Y232" i="3"/>
  <c r="Y234" i="3"/>
  <c r="Y236" i="3"/>
  <c r="Y238" i="3"/>
  <c r="Y240" i="3"/>
  <c r="Y242" i="3"/>
  <c r="Y246" i="3"/>
  <c r="Y248" i="3"/>
  <c r="Y250" i="3"/>
  <c r="Y252" i="3"/>
  <c r="Y254" i="3"/>
  <c r="Y256" i="3"/>
  <c r="Y258" i="3"/>
  <c r="Y264" i="3"/>
  <c r="Y266" i="3"/>
  <c r="Y268" i="3"/>
  <c r="Y270" i="3"/>
  <c r="Y272" i="3"/>
  <c r="Y274" i="3"/>
  <c r="Y278" i="3"/>
  <c r="Y280" i="3"/>
  <c r="Y239" i="3"/>
  <c r="Y241" i="3"/>
  <c r="Y243" i="3"/>
  <c r="Y245" i="3"/>
  <c r="Y247" i="3"/>
  <c r="Y253" i="3"/>
  <c r="Y255" i="3"/>
  <c r="Y257" i="3"/>
  <c r="Y259" i="3"/>
  <c r="Y261" i="3"/>
  <c r="Y263" i="3"/>
  <c r="Y267" i="3"/>
  <c r="Y269" i="3"/>
  <c r="Y271" i="3"/>
  <c r="Y273" i="3"/>
  <c r="Y275" i="3"/>
  <c r="Y277" i="3"/>
  <c r="Y279" i="3"/>
  <c r="Y285" i="3"/>
  <c r="Y287" i="3"/>
  <c r="Y289" i="3"/>
  <c r="Y292" i="3"/>
  <c r="Y294" i="3"/>
  <c r="Y296" i="3"/>
  <c r="Y300" i="3"/>
  <c r="Y302" i="3"/>
  <c r="Y304" i="3"/>
  <c r="Y306" i="3"/>
  <c r="Y308" i="3"/>
  <c r="Y310" i="3"/>
  <c r="Y312" i="3"/>
  <c r="Y314" i="3"/>
  <c r="Y318" i="3"/>
  <c r="Y320" i="3"/>
  <c r="Y322" i="3"/>
  <c r="Y324" i="3"/>
  <c r="Y326" i="3"/>
  <c r="Y328" i="3"/>
  <c r="Y332" i="3"/>
  <c r="Y334" i="3"/>
  <c r="Y336" i="3"/>
  <c r="Y338" i="3"/>
  <c r="Y340" i="3"/>
  <c r="Y342" i="3"/>
  <c r="Y344" i="3"/>
  <c r="Y346" i="3"/>
  <c r="Y348" i="3"/>
  <c r="Y284" i="3"/>
  <c r="Y288" i="3"/>
  <c r="Y290" i="3"/>
  <c r="Y291" i="3"/>
  <c r="Y293" i="3"/>
  <c r="Y297" i="3"/>
  <c r="Y299" i="3"/>
  <c r="Y301" i="3"/>
  <c r="Y303" i="3"/>
  <c r="Y305" i="3"/>
  <c r="Y307" i="3"/>
  <c r="Y309" i="3"/>
  <c r="Y311" i="3"/>
  <c r="Y313" i="3"/>
  <c r="Y315" i="3"/>
  <c r="Y317" i="3"/>
  <c r="Y319" i="3"/>
  <c r="Y321" i="3"/>
  <c r="Y323" i="3"/>
  <c r="Y325" i="3"/>
  <c r="Y327" i="3"/>
  <c r="Y329" i="3"/>
  <c r="Y331" i="3"/>
  <c r="Y333" i="3"/>
  <c r="Y335" i="3"/>
  <c r="Y337" i="3"/>
  <c r="Y339" i="3"/>
  <c r="Y341" i="3"/>
  <c r="Y343" i="3"/>
  <c r="Y345" i="3"/>
  <c r="Y347" i="3"/>
  <c r="Y282" i="3"/>
  <c r="Y286" i="3"/>
  <c r="Y349" i="3"/>
  <c r="Y249" i="3"/>
  <c r="Y265" i="3"/>
  <c r="Y244" i="3"/>
  <c r="Y251" i="3"/>
  <c r="Y260" i="3"/>
  <c r="Y276" i="3"/>
  <c r="Y316" i="3"/>
  <c r="Y262" i="3"/>
  <c r="Y283" i="3"/>
  <c r="Y298" i="3"/>
  <c r="Y281" i="3"/>
  <c r="Y295" i="3"/>
  <c r="Y330" i="3"/>
  <c r="N62" i="5" l="1"/>
  <c r="P387" i="3"/>
  <c r="Q387" i="3" s="1"/>
  <c r="R387" i="3" s="1"/>
  <c r="S387" i="3" s="1"/>
  <c r="O28" i="3"/>
  <c r="P395" i="3"/>
  <c r="Q395" i="3" s="1"/>
  <c r="R395" i="3" s="1"/>
  <c r="S395" i="3" s="1"/>
  <c r="O36" i="3"/>
  <c r="N60" i="5"/>
  <c r="T395" i="3"/>
  <c r="S36" i="3"/>
  <c r="T387" i="3"/>
  <c r="S28" i="3"/>
  <c r="U387" i="3" l="1"/>
  <c r="V387" i="3" s="1"/>
  <c r="W387" i="3" s="1"/>
  <c r="X387" i="3" s="1"/>
  <c r="T28" i="3"/>
  <c r="U395" i="3"/>
  <c r="V395" i="3" s="1"/>
  <c r="W395" i="3" s="1"/>
  <c r="X395" i="3" s="1"/>
  <c r="T36" i="3"/>
  <c r="Y36" i="3"/>
  <c r="N61" i="5" s="1"/>
  <c r="Y28" i="3"/>
  <c r="N58" i="5" s="1"/>
  <c r="J3" i="2"/>
  <c r="K3" i="2" l="1"/>
  <c r="L3" i="2" l="1"/>
  <c r="H3" i="3" s="1"/>
  <c r="U3" i="3" l="1"/>
  <c r="U353" i="3" s="1"/>
  <c r="U4" i="4" s="1"/>
  <c r="U37" i="4" s="1"/>
  <c r="AE5" i="5" s="1"/>
  <c r="AE32" i="5" s="1"/>
  <c r="I3" i="3"/>
  <c r="R3" i="3"/>
  <c r="L3" i="3"/>
  <c r="L353" i="3" s="1"/>
  <c r="L4" i="4" s="1"/>
  <c r="L37" i="4" s="1"/>
  <c r="V5" i="5" s="1"/>
  <c r="V32" i="5" s="1"/>
  <c r="O3" i="3"/>
  <c r="S3" i="3"/>
  <c r="D3" i="3"/>
  <c r="T3" i="3"/>
  <c r="T353" i="3" s="1"/>
  <c r="T4" i="4" s="1"/>
  <c r="T37" i="4" s="1"/>
  <c r="AD5" i="5" s="1"/>
  <c r="AD32" i="5" s="1"/>
  <c r="M3" i="3"/>
  <c r="M353" i="3" s="1"/>
  <c r="M4" i="4" s="1"/>
  <c r="M37" i="4" s="1"/>
  <c r="W5" i="5" s="1"/>
  <c r="W32" i="5" s="1"/>
  <c r="P3" i="3"/>
  <c r="P353" i="3" s="1"/>
  <c r="P4" i="4" s="1"/>
  <c r="P37" i="4" s="1"/>
  <c r="Z5" i="5" s="1"/>
  <c r="Z32" i="5" s="1"/>
  <c r="K3" i="3"/>
  <c r="K353" i="3" s="1"/>
  <c r="K4" i="4" s="1"/>
  <c r="K37" i="4" s="1"/>
  <c r="U5" i="5" s="1"/>
  <c r="U32" i="5" s="1"/>
  <c r="G3" i="3"/>
  <c r="G353" i="3" s="1"/>
  <c r="G4" i="4" s="1"/>
  <c r="G37" i="4" s="1"/>
  <c r="Q5" i="5" s="1"/>
  <c r="Q32" i="5" s="1"/>
  <c r="E3" i="3"/>
  <c r="W3" i="3"/>
  <c r="F3" i="3"/>
  <c r="F353" i="3" s="1"/>
  <c r="F4" i="4" s="1"/>
  <c r="F37" i="4" s="1"/>
  <c r="P5" i="5" s="1"/>
  <c r="P32" i="5" s="1"/>
  <c r="V3" i="3"/>
  <c r="V353" i="3" s="1"/>
  <c r="V4" i="4" s="1"/>
  <c r="V37" i="4" s="1"/>
  <c r="AF5" i="5" s="1"/>
  <c r="AF32" i="5" s="1"/>
  <c r="N3" i="3"/>
  <c r="N353" i="3" s="1"/>
  <c r="N4" i="4" s="1"/>
  <c r="N37" i="4" s="1"/>
  <c r="X5" i="5" s="1"/>
  <c r="X32" i="5" s="1"/>
  <c r="Q3" i="3"/>
  <c r="Q353" i="3" s="1"/>
  <c r="Q4" i="4" s="1"/>
  <c r="Q37" i="4" s="1"/>
  <c r="AA5" i="5" s="1"/>
  <c r="AA32" i="5" s="1"/>
  <c r="J3" i="3"/>
  <c r="J353" i="3" s="1"/>
  <c r="J4" i="4" s="1"/>
  <c r="J37" i="4" s="1"/>
  <c r="T5" i="5" s="1"/>
  <c r="T32" i="5" s="1"/>
  <c r="O353" i="3"/>
  <c r="O4" i="4" s="1"/>
  <c r="O37" i="4" s="1"/>
  <c r="Y5" i="5" s="1"/>
  <c r="Y32" i="5" s="1"/>
  <c r="R353" i="3"/>
  <c r="R4" i="4" s="1"/>
  <c r="R37" i="4" s="1"/>
  <c r="AB5" i="5" s="1"/>
  <c r="AB32" i="5" s="1"/>
  <c r="S353" i="3"/>
  <c r="S4" i="4" s="1"/>
  <c r="S37" i="4" s="1"/>
  <c r="AC5" i="5" s="1"/>
  <c r="AC32" i="5" s="1"/>
  <c r="H353" i="3"/>
  <c r="H4" i="4" s="1"/>
  <c r="H37" i="4" s="1"/>
  <c r="R5" i="5" s="1"/>
  <c r="R32" i="5" s="1"/>
  <c r="W353" i="3"/>
  <c r="W4" i="4" s="1"/>
  <c r="W37" i="4" s="1"/>
  <c r="AG5" i="5" s="1"/>
  <c r="AG32" i="5" s="1"/>
  <c r="I353" i="3"/>
  <c r="I4" i="4" s="1"/>
  <c r="I37" i="4" s="1"/>
  <c r="S5" i="5" s="1"/>
  <c r="S32" i="5" s="1"/>
  <c r="E353" i="3" l="1"/>
  <c r="E4" i="4" s="1"/>
  <c r="E37" i="4" s="1"/>
  <c r="D353" i="3"/>
  <c r="Y3" i="3"/>
  <c r="N59" i="5" s="1"/>
  <c r="N70" i="5" s="1"/>
  <c r="X362" i="3"/>
  <c r="N88" i="5"/>
  <c r="N93" i="5" s="1"/>
  <c r="Y353" i="3" l="1"/>
  <c r="E42" i="4"/>
  <c r="O5" i="5"/>
  <c r="O32" i="5" s="1"/>
  <c r="D4" i="4"/>
  <c r="D37" i="4" s="1"/>
  <c r="D42" i="4" s="1"/>
  <c r="O92" i="5"/>
  <c r="O91" i="5"/>
  <c r="O90" i="5"/>
  <c r="O89" i="5"/>
  <c r="O88" i="5"/>
  <c r="O62" i="5" l="1"/>
  <c r="O54" i="5"/>
  <c r="O67" i="5"/>
  <c r="O56" i="5"/>
  <c r="O65" i="5"/>
  <c r="O69" i="5"/>
  <c r="O68" i="5"/>
  <c r="O63" i="5"/>
  <c r="O57" i="5"/>
  <c r="O55" i="5"/>
  <c r="O66" i="5"/>
  <c r="O64" i="5"/>
  <c r="O60" i="5"/>
  <c r="O61" i="5"/>
  <c r="O58" i="5"/>
  <c r="O59" i="5"/>
  <c r="D5" i="4"/>
  <c r="D6" i="4" s="1"/>
  <c r="D7" i="4" s="1"/>
  <c r="N5" i="5"/>
  <c r="D38" i="4"/>
  <c r="D39" i="4" s="1"/>
  <c r="N10" i="5" l="1"/>
  <c r="N6" i="5"/>
  <c r="N32" i="5"/>
  <c r="D8" i="4"/>
  <c r="C12" i="4" s="1"/>
  <c r="D12" i="4" s="1"/>
  <c r="E3" i="4"/>
  <c r="E5" i="4" s="1"/>
  <c r="E6" i="4" l="1"/>
  <c r="E7" i="4" s="1"/>
  <c r="N33" i="5"/>
  <c r="O6" i="5"/>
  <c r="N37" i="5"/>
  <c r="N11" i="5"/>
  <c r="N38" i="5" l="1"/>
  <c r="P6" i="5"/>
  <c r="O33" i="5"/>
  <c r="F3" i="4"/>
  <c r="F5" i="4" s="1"/>
  <c r="E8" i="4"/>
  <c r="C13" i="4" s="1"/>
  <c r="D13" i="4" s="1"/>
  <c r="F6" i="4" l="1"/>
  <c r="F7" i="4" s="1"/>
  <c r="Q6" i="5"/>
  <c r="P33" i="5"/>
  <c r="F8" i="4" l="1"/>
  <c r="C14" i="4" s="1"/>
  <c r="D14" i="4" s="1"/>
  <c r="G3" i="4"/>
  <c r="G5" i="4" s="1"/>
  <c r="R6" i="5"/>
  <c r="Q33" i="5"/>
  <c r="R33" i="5" l="1"/>
  <c r="S6" i="5"/>
  <c r="G6" i="4"/>
  <c r="G7" i="4" s="1"/>
  <c r="E14" i="4"/>
  <c r="G8" i="4" l="1"/>
  <c r="C15" i="4" s="1"/>
  <c r="D15" i="4" s="1"/>
  <c r="E15" i="4" s="1"/>
  <c r="F15" i="4" s="1"/>
  <c r="H3" i="4"/>
  <c r="H5" i="4" s="1"/>
  <c r="T6" i="5"/>
  <c r="S33" i="5"/>
  <c r="T33" i="5" l="1"/>
  <c r="U6" i="5"/>
  <c r="H6" i="4"/>
  <c r="H7" i="4" s="1"/>
  <c r="H8" i="4" l="1"/>
  <c r="C16" i="4" s="1"/>
  <c r="D16" i="4" s="1"/>
  <c r="E16" i="4" s="1"/>
  <c r="I3" i="4"/>
  <c r="I5" i="4" s="1"/>
  <c r="V6" i="5"/>
  <c r="U33" i="5"/>
  <c r="W6" i="5" l="1"/>
  <c r="V33" i="5"/>
  <c r="I6" i="4"/>
  <c r="I7" i="4" s="1"/>
  <c r="F16" i="4"/>
  <c r="I8" i="4" l="1"/>
  <c r="C17" i="4" s="1"/>
  <c r="D17" i="4" s="1"/>
  <c r="E17" i="4" s="1"/>
  <c r="J3" i="4"/>
  <c r="J5" i="4" s="1"/>
  <c r="G16" i="4"/>
  <c r="W33" i="5"/>
  <c r="X6" i="5"/>
  <c r="Y6" i="5" l="1"/>
  <c r="X33" i="5"/>
  <c r="J6" i="4"/>
  <c r="J7" i="4" s="1"/>
  <c r="F17" i="4"/>
  <c r="G17" i="4" l="1"/>
  <c r="J8" i="4"/>
  <c r="K3" i="4"/>
  <c r="K5" i="4" s="1"/>
  <c r="Y33" i="5"/>
  <c r="Z6" i="5"/>
  <c r="C18" i="4" l="1"/>
  <c r="D18" i="4" s="1"/>
  <c r="E18" i="4" s="1"/>
  <c r="F18" i="4" s="1"/>
  <c r="AA6" i="5"/>
  <c r="Z33" i="5"/>
  <c r="K6" i="4"/>
  <c r="K7" i="4" s="1"/>
  <c r="H17" i="4"/>
  <c r="G18" i="4" l="1"/>
  <c r="K8" i="4"/>
  <c r="C19" i="4" s="1"/>
  <c r="D19" i="4" s="1"/>
  <c r="E19" i="4" s="1"/>
  <c r="F19" i="4" s="1"/>
  <c r="G19" i="4" s="1"/>
  <c r="H19" i="4" s="1"/>
  <c r="I19" i="4" s="1"/>
  <c r="J19" i="4" s="1"/>
  <c r="L3" i="4"/>
  <c r="L5" i="4" s="1"/>
  <c r="AA33" i="5"/>
  <c r="AB6" i="5"/>
  <c r="AC6" i="5" l="1"/>
  <c r="AB33" i="5"/>
  <c r="L6" i="4"/>
  <c r="L7" i="4" s="1"/>
  <c r="H18" i="4"/>
  <c r="I18" i="4" l="1"/>
  <c r="L8" i="4"/>
  <c r="C20" i="4" s="1"/>
  <c r="D20" i="4" s="1"/>
  <c r="E20" i="4" s="1"/>
  <c r="F20" i="4" s="1"/>
  <c r="G20" i="4" s="1"/>
  <c r="M3" i="4"/>
  <c r="M5" i="4" s="1"/>
  <c r="AC33" i="5"/>
  <c r="AD6" i="5"/>
  <c r="M6" i="4" l="1"/>
  <c r="M7" i="4" s="1"/>
  <c r="AE6" i="5"/>
  <c r="AD33" i="5"/>
  <c r="H20" i="4"/>
  <c r="I20" i="4" l="1"/>
  <c r="AE33" i="5"/>
  <c r="AF6" i="5"/>
  <c r="M8" i="4"/>
  <c r="C21" i="4" s="1"/>
  <c r="D21" i="4" s="1"/>
  <c r="E21" i="4" s="1"/>
  <c r="F21" i="4" s="1"/>
  <c r="G21" i="4" s="1"/>
  <c r="H21" i="4" s="1"/>
  <c r="I21" i="4" s="1"/>
  <c r="J21" i="4" s="1"/>
  <c r="K21" i="4" s="1"/>
  <c r="L21" i="4" s="1"/>
  <c r="N3" i="4"/>
  <c r="N5" i="4" s="1"/>
  <c r="N6" i="4" l="1"/>
  <c r="N7" i="4" s="1"/>
  <c r="AG6" i="5"/>
  <c r="AG33" i="5" s="1"/>
  <c r="AF33" i="5"/>
  <c r="J20" i="4"/>
  <c r="K20" i="4" l="1"/>
  <c r="N8" i="4"/>
  <c r="C22" i="4" s="1"/>
  <c r="D22" i="4" s="1"/>
  <c r="E22" i="4" s="1"/>
  <c r="F22" i="4" s="1"/>
  <c r="G22" i="4" s="1"/>
  <c r="H22" i="4" s="1"/>
  <c r="I22" i="4" s="1"/>
  <c r="O3" i="4"/>
  <c r="O5" i="4" s="1"/>
  <c r="O6" i="4" l="1"/>
  <c r="O7" i="4" s="1"/>
  <c r="J22" i="4"/>
  <c r="K22" i="4" l="1"/>
  <c r="O8" i="4"/>
  <c r="C23" i="4" s="1"/>
  <c r="D23" i="4" s="1"/>
  <c r="E23" i="4" s="1"/>
  <c r="F23" i="4" s="1"/>
  <c r="G23" i="4" s="1"/>
  <c r="H23" i="4" s="1"/>
  <c r="I23" i="4" s="1"/>
  <c r="J23" i="4" s="1"/>
  <c r="P3" i="4"/>
  <c r="P5" i="4" s="1"/>
  <c r="P6" i="4" l="1"/>
  <c r="P7" i="4" s="1"/>
  <c r="L22" i="4"/>
  <c r="M22" i="4" l="1"/>
  <c r="K23" i="4"/>
  <c r="P8" i="4"/>
  <c r="C24" i="4" s="1"/>
  <c r="D24" i="4" s="1"/>
  <c r="E24" i="4" s="1"/>
  <c r="F24" i="4" s="1"/>
  <c r="G24" i="4" s="1"/>
  <c r="H24" i="4" s="1"/>
  <c r="I24" i="4" s="1"/>
  <c r="J24" i="4" s="1"/>
  <c r="K24" i="4" s="1"/>
  <c r="L24" i="4" s="1"/>
  <c r="M24" i="4" s="1"/>
  <c r="N24" i="4" s="1"/>
  <c r="O24" i="4" s="1"/>
  <c r="Q3" i="4"/>
  <c r="Q5" i="4" s="1"/>
  <c r="Q6" i="4" l="1"/>
  <c r="Q7" i="4" s="1"/>
  <c r="L23" i="4"/>
  <c r="M23" i="4" l="1"/>
  <c r="Q8" i="4"/>
  <c r="C25" i="4" s="1"/>
  <c r="D25" i="4" s="1"/>
  <c r="E25" i="4" s="1"/>
  <c r="F25" i="4" s="1"/>
  <c r="G25" i="4" s="1"/>
  <c r="H25" i="4" s="1"/>
  <c r="I25" i="4" s="1"/>
  <c r="J25" i="4" s="1"/>
  <c r="K25" i="4" s="1"/>
  <c r="R3" i="4"/>
  <c r="R5" i="4" s="1"/>
  <c r="R6" i="4" l="1"/>
  <c r="R7" i="4" s="1"/>
  <c r="L25" i="4"/>
  <c r="N23" i="4"/>
  <c r="M25" i="4" l="1"/>
  <c r="R8" i="4"/>
  <c r="C26" i="4" s="1"/>
  <c r="D26" i="4" s="1"/>
  <c r="E26" i="4" s="1"/>
  <c r="F26" i="4" s="1"/>
  <c r="G26" i="4" s="1"/>
  <c r="H26" i="4" s="1"/>
  <c r="I26" i="4" s="1"/>
  <c r="J26" i="4" s="1"/>
  <c r="K26" i="4" s="1"/>
  <c r="L26" i="4" s="1"/>
  <c r="M26" i="4" s="1"/>
  <c r="N26" i="4" s="1"/>
  <c r="O26" i="4" s="1"/>
  <c r="P26" i="4" s="1"/>
  <c r="Q26" i="4" s="1"/>
  <c r="S3" i="4"/>
  <c r="S5" i="4" s="1"/>
  <c r="S6" i="4" l="1"/>
  <c r="S7" i="4" s="1"/>
  <c r="N25" i="4"/>
  <c r="O25" i="4" l="1"/>
  <c r="S8" i="4"/>
  <c r="C27" i="4" s="1"/>
  <c r="D27" i="4" s="1"/>
  <c r="E27" i="4" s="1"/>
  <c r="F27" i="4" s="1"/>
  <c r="G27" i="4" s="1"/>
  <c r="H27" i="4" s="1"/>
  <c r="I27" i="4" s="1"/>
  <c r="J27" i="4" s="1"/>
  <c r="K27" i="4" s="1"/>
  <c r="L27" i="4" s="1"/>
  <c r="M27" i="4" s="1"/>
  <c r="T3" i="4"/>
  <c r="T5" i="4" s="1"/>
  <c r="T6" i="4" l="1"/>
  <c r="T7" i="4" s="1"/>
  <c r="N27" i="4"/>
  <c r="P25" i="4"/>
  <c r="O27" i="4" l="1"/>
  <c r="T8" i="4"/>
  <c r="C28" i="4" s="1"/>
  <c r="D28" i="4" s="1"/>
  <c r="E28" i="4" s="1"/>
  <c r="F28" i="4" s="1"/>
  <c r="G28" i="4" s="1"/>
  <c r="H28" i="4" s="1"/>
  <c r="I28" i="4" s="1"/>
  <c r="J28" i="4" s="1"/>
  <c r="K28" i="4" s="1"/>
  <c r="L28" i="4" s="1"/>
  <c r="M28" i="4" s="1"/>
  <c r="N28" i="4" s="1"/>
  <c r="O28" i="4" s="1"/>
  <c r="P28" i="4" s="1"/>
  <c r="Q28" i="4" s="1"/>
  <c r="R28" i="4" s="1"/>
  <c r="S28" i="4" s="1"/>
  <c r="U3" i="4"/>
  <c r="U5" i="4" s="1"/>
  <c r="U6" i="4" l="1"/>
  <c r="U7" i="4" s="1"/>
  <c r="P27" i="4"/>
  <c r="Q27" i="4" l="1"/>
  <c r="U8" i="4"/>
  <c r="C29" i="4" s="1"/>
  <c r="D29" i="4" s="1"/>
  <c r="E29" i="4" s="1"/>
  <c r="F29" i="4" s="1"/>
  <c r="G29" i="4" s="1"/>
  <c r="H29" i="4" s="1"/>
  <c r="I29" i="4" s="1"/>
  <c r="J29" i="4" s="1"/>
  <c r="K29" i="4" s="1"/>
  <c r="L29" i="4" s="1"/>
  <c r="M29" i="4" s="1"/>
  <c r="N29" i="4" s="1"/>
  <c r="O29" i="4" s="1"/>
  <c r="V3" i="4"/>
  <c r="V5" i="4" s="1"/>
  <c r="V6" i="4" l="1"/>
  <c r="V7" i="4" s="1"/>
  <c r="P29" i="4"/>
  <c r="R27" i="4"/>
  <c r="Q29" i="4" l="1"/>
  <c r="V8" i="4"/>
  <c r="C30" i="4" s="1"/>
  <c r="D30" i="4" s="1"/>
  <c r="E30" i="4" s="1"/>
  <c r="F30" i="4" s="1"/>
  <c r="G30" i="4" s="1"/>
  <c r="H30" i="4" s="1"/>
  <c r="I30" i="4" s="1"/>
  <c r="J30" i="4" s="1"/>
  <c r="K30" i="4" s="1"/>
  <c r="L30" i="4" s="1"/>
  <c r="M30" i="4" s="1"/>
  <c r="N30" i="4" s="1"/>
  <c r="O30" i="4" s="1"/>
  <c r="P30" i="4" s="1"/>
  <c r="Q30" i="4" s="1"/>
  <c r="R30" i="4" s="1"/>
  <c r="S30" i="4" s="1"/>
  <c r="T30" i="4" s="1"/>
  <c r="U30" i="4" s="1"/>
  <c r="W3" i="4"/>
  <c r="W5" i="4" s="1"/>
  <c r="W6" i="4" l="1"/>
  <c r="W7" i="4" s="1"/>
  <c r="W8" i="4" s="1"/>
  <c r="C31" i="4" s="1"/>
  <c r="D31" i="4" s="1"/>
  <c r="R29" i="4"/>
  <c r="S29" i="4" l="1"/>
  <c r="E31" i="4"/>
  <c r="D32" i="4"/>
  <c r="D41" i="4" s="1"/>
  <c r="D44" i="4" l="1"/>
  <c r="E36" i="4" s="1"/>
  <c r="E38" i="4" s="1"/>
  <c r="E39" i="4" s="1"/>
  <c r="N7" i="5"/>
  <c r="F31" i="4"/>
  <c r="E32" i="4"/>
  <c r="E41" i="4" s="1"/>
  <c r="O7" i="5" s="1"/>
  <c r="O34" i="5" s="1"/>
  <c r="T29" i="4"/>
  <c r="G31" i="4" l="1"/>
  <c r="F32" i="4"/>
  <c r="F41" i="4" s="1"/>
  <c r="P7" i="5" s="1"/>
  <c r="P34" i="5" s="1"/>
  <c r="N9" i="5"/>
  <c r="N36" i="5" s="1"/>
  <c r="N8" i="5"/>
  <c r="N34" i="5"/>
  <c r="N35" i="5" l="1"/>
  <c r="O8" i="5"/>
  <c r="N12" i="5"/>
  <c r="N39" i="5" s="1"/>
  <c r="O10" i="5"/>
  <c r="H31" i="4"/>
  <c r="G32" i="4"/>
  <c r="G41" i="4" s="1"/>
  <c r="I31" i="4" l="1"/>
  <c r="H32" i="4"/>
  <c r="H41" i="4" s="1"/>
  <c r="R7" i="5" s="1"/>
  <c r="R34" i="5" s="1"/>
  <c r="Q7" i="5"/>
  <c r="Q34" i="5" s="1"/>
  <c r="O37" i="5"/>
  <c r="O11" i="5"/>
  <c r="E44" i="4"/>
  <c r="O35" i="5"/>
  <c r="P8" i="5"/>
  <c r="F36" i="4" l="1"/>
  <c r="F38" i="4" s="1"/>
  <c r="O9" i="5"/>
  <c r="O36" i="5" s="1"/>
  <c r="O38" i="5"/>
  <c r="O12" i="5"/>
  <c r="O39" i="5" s="1"/>
  <c r="P35" i="5"/>
  <c r="Q8" i="5"/>
  <c r="J31" i="4"/>
  <c r="I32" i="4"/>
  <c r="I41" i="4" s="1"/>
  <c r="Q35" i="5" l="1"/>
  <c r="R8" i="5"/>
  <c r="K31" i="4"/>
  <c r="J32" i="4"/>
  <c r="J41" i="4" s="1"/>
  <c r="T7" i="5" s="1"/>
  <c r="T34" i="5" s="1"/>
  <c r="S7" i="5"/>
  <c r="S34" i="5" s="1"/>
  <c r="F39" i="4"/>
  <c r="P10" i="5" s="1"/>
  <c r="P37" i="5" l="1"/>
  <c r="P11" i="5"/>
  <c r="F44" i="4"/>
  <c r="L31" i="4"/>
  <c r="K32" i="4"/>
  <c r="K41" i="4" s="1"/>
  <c r="S8" i="5"/>
  <c r="R35" i="5"/>
  <c r="T8" i="5" l="1"/>
  <c r="S35" i="5"/>
  <c r="U7" i="5"/>
  <c r="U34" i="5" s="1"/>
  <c r="M31" i="4"/>
  <c r="L32" i="4"/>
  <c r="L41" i="4" s="1"/>
  <c r="V7" i="5" s="1"/>
  <c r="V34" i="5" s="1"/>
  <c r="G36" i="4"/>
  <c r="G38" i="4" s="1"/>
  <c r="P9" i="5"/>
  <c r="P36" i="5" s="1"/>
  <c r="P38" i="5"/>
  <c r="P12" i="5"/>
  <c r="P39" i="5" s="1"/>
  <c r="G39" i="4" l="1"/>
  <c r="Q10" i="5" s="1"/>
  <c r="N31" i="4"/>
  <c r="M32" i="4"/>
  <c r="M41" i="4" s="1"/>
  <c r="W7" i="5" s="1"/>
  <c r="W34" i="5" s="1"/>
  <c r="U8" i="5"/>
  <c r="T35" i="5"/>
  <c r="U35" i="5" l="1"/>
  <c r="V8" i="5"/>
  <c r="O31" i="4"/>
  <c r="N32" i="4"/>
  <c r="N41" i="4" s="1"/>
  <c r="X7" i="5" s="1"/>
  <c r="X34" i="5" s="1"/>
  <c r="Q37" i="5"/>
  <c r="Q11" i="5"/>
  <c r="G44" i="4"/>
  <c r="H36" i="4" l="1"/>
  <c r="H38" i="4" s="1"/>
  <c r="Q9" i="5"/>
  <c r="Q36" i="5" s="1"/>
  <c r="Q12" i="5"/>
  <c r="Q39" i="5" s="1"/>
  <c r="Q38" i="5"/>
  <c r="P31" i="4"/>
  <c r="O32" i="4"/>
  <c r="O41" i="4" s="1"/>
  <c r="Y7" i="5" s="1"/>
  <c r="Y34" i="5" s="1"/>
  <c r="W8" i="5"/>
  <c r="V35" i="5"/>
  <c r="W35" i="5" l="1"/>
  <c r="X8" i="5"/>
  <c r="Q31" i="4"/>
  <c r="P32" i="4"/>
  <c r="P41" i="4" s="1"/>
  <c r="Z7" i="5" s="1"/>
  <c r="Z34" i="5" s="1"/>
  <c r="H39" i="4"/>
  <c r="R10" i="5" s="1"/>
  <c r="H44" i="4" l="1"/>
  <c r="I36" i="4" s="1"/>
  <c r="I38" i="4" s="1"/>
  <c r="R37" i="5"/>
  <c r="R11" i="5"/>
  <c r="R31" i="4"/>
  <c r="Q32" i="4"/>
  <c r="Q41" i="4" s="1"/>
  <c r="AA7" i="5" s="1"/>
  <c r="AA34" i="5" s="1"/>
  <c r="X35" i="5"/>
  <c r="Y8" i="5"/>
  <c r="R9" i="5" l="1"/>
  <c r="R36" i="5" s="1"/>
  <c r="Z8" i="5"/>
  <c r="Y35" i="5"/>
  <c r="S31" i="4"/>
  <c r="R32" i="4"/>
  <c r="R41" i="4" s="1"/>
  <c r="AB7" i="5" s="1"/>
  <c r="AB34" i="5" s="1"/>
  <c r="R38" i="5"/>
  <c r="R12" i="5"/>
  <c r="R39" i="5" s="1"/>
  <c r="I39" i="4"/>
  <c r="S10" i="5" s="1"/>
  <c r="S37" i="5" s="1"/>
  <c r="S11" i="5" l="1"/>
  <c r="T31" i="4"/>
  <c r="S32" i="4"/>
  <c r="S41" i="4" s="1"/>
  <c r="AC7" i="5" s="1"/>
  <c r="AC34" i="5" s="1"/>
  <c r="I44" i="4"/>
  <c r="Z35" i="5"/>
  <c r="AA8" i="5"/>
  <c r="AB8" i="5" l="1"/>
  <c r="AA35" i="5"/>
  <c r="J36" i="4"/>
  <c r="J38" i="4" s="1"/>
  <c r="S9" i="5"/>
  <c r="S36" i="5" s="1"/>
  <c r="U31" i="4"/>
  <c r="T32" i="4"/>
  <c r="T41" i="4" s="1"/>
  <c r="AD7" i="5" s="1"/>
  <c r="AD34" i="5" s="1"/>
  <c r="S12" i="5"/>
  <c r="S39" i="5" s="1"/>
  <c r="S38" i="5"/>
  <c r="V31" i="4" l="1"/>
  <c r="V32" i="4" s="1"/>
  <c r="V41" i="4" s="1"/>
  <c r="U32" i="4"/>
  <c r="U41" i="4" s="1"/>
  <c r="AE7" i="5" s="1"/>
  <c r="AE34" i="5" s="1"/>
  <c r="J39" i="4"/>
  <c r="T10" i="5" s="1"/>
  <c r="AC8" i="5"/>
  <c r="AB35" i="5"/>
  <c r="F47" i="4" l="1"/>
  <c r="J44" i="4"/>
  <c r="K36" i="4" s="1"/>
  <c r="K38" i="4" s="1"/>
  <c r="AD8" i="5"/>
  <c r="AC35" i="5"/>
  <c r="T37" i="5"/>
  <c r="T11" i="5"/>
  <c r="AF7" i="5"/>
  <c r="AF34" i="5" s="1"/>
  <c r="T9" i="5" l="1"/>
  <c r="T36" i="5" s="1"/>
  <c r="T38" i="5"/>
  <c r="T12" i="5"/>
  <c r="T39" i="5" s="1"/>
  <c r="K39" i="4"/>
  <c r="U10" i="5" s="1"/>
  <c r="U37" i="5" s="1"/>
  <c r="AE8" i="5"/>
  <c r="AD35" i="5"/>
  <c r="K44" i="4" l="1"/>
  <c r="U9" i="5" s="1"/>
  <c r="U36" i="5" s="1"/>
  <c r="AF8" i="5"/>
  <c r="AE35" i="5"/>
  <c r="U11" i="5"/>
  <c r="L36" i="4" l="1"/>
  <c r="L38" i="4" s="1"/>
  <c r="L39" i="4" s="1"/>
  <c r="V10" i="5" s="1"/>
  <c r="V37" i="5" s="1"/>
  <c r="U12" i="5"/>
  <c r="U39" i="5" s="1"/>
  <c r="U38" i="5"/>
  <c r="AF35" i="5"/>
  <c r="AG8" i="5"/>
  <c r="AG35" i="5" s="1"/>
  <c r="L44" i="4" l="1"/>
  <c r="V9" i="5" s="1"/>
  <c r="V36" i="5" s="1"/>
  <c r="V11" i="5"/>
  <c r="M36" i="4" l="1"/>
  <c r="M38" i="4" s="1"/>
  <c r="M39" i="4" s="1"/>
  <c r="W10" i="5" s="1"/>
  <c r="W37" i="5" s="1"/>
  <c r="V12" i="5"/>
  <c r="V39" i="5" s="1"/>
  <c r="V38" i="5"/>
  <c r="M44" i="4" l="1"/>
  <c r="W9" i="5" s="1"/>
  <c r="W36" i="5" s="1"/>
  <c r="W11" i="5"/>
  <c r="N36" i="4" l="1"/>
  <c r="N38" i="4" s="1"/>
  <c r="N39" i="4" s="1"/>
  <c r="X10" i="5" s="1"/>
  <c r="X37" i="5" s="1"/>
  <c r="W12" i="5"/>
  <c r="W39" i="5" s="1"/>
  <c r="W38" i="5"/>
  <c r="N44" i="4" l="1"/>
  <c r="X11" i="5"/>
  <c r="X38" i="5" l="1"/>
  <c r="X12" i="5"/>
  <c r="X39" i="5" s="1"/>
  <c r="O36" i="4"/>
  <c r="O38" i="4" s="1"/>
  <c r="X9" i="5"/>
  <c r="X36" i="5" s="1"/>
  <c r="O39" i="4" l="1"/>
  <c r="Y10" i="5" s="1"/>
  <c r="O44" i="4" l="1"/>
  <c r="Y9" i="5" s="1"/>
  <c r="Y36" i="5" s="1"/>
  <c r="Y37" i="5"/>
  <c r="Y11" i="5"/>
  <c r="P36" i="4" l="1"/>
  <c r="P38" i="4" s="1"/>
  <c r="P39" i="4" s="1"/>
  <c r="Z10" i="5" s="1"/>
  <c r="Z37" i="5" s="1"/>
  <c r="Y38" i="5"/>
  <c r="Y12" i="5"/>
  <c r="Y39" i="5" s="1"/>
  <c r="P44" i="4" l="1"/>
  <c r="Z11" i="5"/>
  <c r="Z38" i="5" l="1"/>
  <c r="Z12" i="5"/>
  <c r="Z39" i="5" s="1"/>
  <c r="Q36" i="4"/>
  <c r="Q38" i="4" s="1"/>
  <c r="Z9" i="5"/>
  <c r="Z36" i="5" s="1"/>
  <c r="Q39" i="4" l="1"/>
  <c r="AA10" i="5" s="1"/>
  <c r="Q44" i="4" l="1"/>
  <c r="AA9" i="5" s="1"/>
  <c r="AA36" i="5" s="1"/>
  <c r="AA37" i="5"/>
  <c r="AA11" i="5"/>
  <c r="R36" i="4" l="1"/>
  <c r="R38" i="4" s="1"/>
  <c r="R39" i="4" s="1"/>
  <c r="AB10" i="5" s="1"/>
  <c r="AB37" i="5" s="1"/>
  <c r="AA12" i="5"/>
  <c r="AA39" i="5" s="1"/>
  <c r="AA38" i="5"/>
  <c r="R44" i="4" l="1"/>
  <c r="AB11" i="5"/>
  <c r="AB38" i="5" l="1"/>
  <c r="AB12" i="5"/>
  <c r="AB39" i="5" s="1"/>
  <c r="AB9" i="5"/>
  <c r="AB36" i="5" s="1"/>
  <c r="S36" i="4"/>
  <c r="S38" i="4" s="1"/>
  <c r="S39" i="4" l="1"/>
  <c r="AC10" i="5" s="1"/>
  <c r="S44" i="4" l="1"/>
  <c r="AC9" i="5" s="1"/>
  <c r="AC36" i="5" s="1"/>
  <c r="AC37" i="5"/>
  <c r="AC11" i="5"/>
  <c r="T36" i="4" l="1"/>
  <c r="T38" i="4" s="1"/>
  <c r="T39" i="4" s="1"/>
  <c r="AD10" i="5" s="1"/>
  <c r="AD37" i="5" s="1"/>
  <c r="AC38" i="5"/>
  <c r="AC12" i="5"/>
  <c r="AC39" i="5" s="1"/>
  <c r="T44" i="4" l="1"/>
  <c r="U36" i="4" s="1"/>
  <c r="U38" i="4" s="1"/>
  <c r="AD11" i="5"/>
  <c r="AD9" i="5" l="1"/>
  <c r="AD36" i="5" s="1"/>
  <c r="AD12" i="5"/>
  <c r="AD39" i="5" s="1"/>
  <c r="AD38" i="5"/>
  <c r="U39" i="4"/>
  <c r="AE10" i="5" s="1"/>
  <c r="AE37" i="5" s="1"/>
  <c r="U44" i="4" l="1"/>
  <c r="AE9" i="5" s="1"/>
  <c r="AE36" i="5" s="1"/>
  <c r="AE11" i="5"/>
  <c r="V36" i="4" l="1"/>
  <c r="V38" i="4" s="1"/>
  <c r="V39" i="4" s="1"/>
  <c r="AF10" i="5" s="1"/>
  <c r="AF37" i="5" s="1"/>
  <c r="AE38" i="5"/>
  <c r="AE12" i="5"/>
  <c r="AE39" i="5" s="1"/>
  <c r="V44" i="4" l="1"/>
  <c r="AF11" i="5"/>
  <c r="AF12" i="5" l="1"/>
  <c r="AF39" i="5" s="1"/>
  <c r="AF38" i="5"/>
  <c r="AF9" i="5"/>
  <c r="AF36" i="5" s="1"/>
  <c r="W36" i="4"/>
  <c r="W38" i="4" s="1"/>
  <c r="W39" i="4" l="1"/>
  <c r="AG10" i="5" s="1"/>
  <c r="W44" i="4" l="1"/>
  <c r="AG9" i="5" s="1"/>
  <c r="AG36" i="5" s="1"/>
  <c r="AG37" i="5"/>
  <c r="AG11" i="5"/>
  <c r="AG12" i="5" l="1"/>
  <c r="AG39" i="5" s="1"/>
  <c r="AG3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Stricklin, Sarah</author>
    <author>Sarah Stricklin</author>
  </authors>
  <commentList>
    <comment ref="I1" authorId="0" shapeId="0" xr:uid="{FC17368F-1013-4A41-BC78-7ECFAFABC28A}">
      <text>
        <r>
          <rPr>
            <sz val="11"/>
            <color theme="1"/>
            <rFont val="Arial"/>
            <family val="2"/>
            <scheme val="minor"/>
          </rPr>
          <t>Stricklin, Sarah:
Yellow = Projects round 1 (Year 2025)
Orange = Projects round 2 (Years 2029 + 2030)</t>
        </r>
      </text>
    </comment>
    <comment ref="I21" authorId="1" shapeId="0" xr:uid="{04BB7044-8E02-4E7A-A84A-A58B5BBDEF29}">
      <text>
        <r>
          <rPr>
            <b/>
            <sz val="9"/>
            <color indexed="81"/>
            <rFont val="Tahoma"/>
            <family val="2"/>
          </rPr>
          <t>Sarah Stricklin:</t>
        </r>
        <r>
          <rPr>
            <sz val="9"/>
            <color indexed="81"/>
            <rFont val="Tahoma"/>
            <family val="2"/>
          </rPr>
          <t xml:space="preserve">
Olive Branch manually spread these costs into even $3K chunks over a spread of 6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Stricklin</author>
  </authors>
  <commentList>
    <comment ref="E42" authorId="0" shapeId="0" xr:uid="{25D589A3-CEC4-4611-A760-E8A011CA46E7}">
      <text>
        <r>
          <rPr>
            <b/>
            <sz val="9"/>
            <color indexed="81"/>
            <rFont val="Tahoma"/>
            <family val="2"/>
          </rPr>
          <t>Sarah Stricklin:</t>
        </r>
        <r>
          <rPr>
            <sz val="9"/>
            <color indexed="81"/>
            <rFont val="Tahoma"/>
            <family val="2"/>
          </rPr>
          <t xml:space="preserve">
"savings" here equals project costs</t>
        </r>
      </text>
    </comment>
    <comment ref="F42" authorId="0" shapeId="0" xr:uid="{440B77E9-07A1-48DF-9E3F-A42308EC686A}">
      <text>
        <r>
          <rPr>
            <b/>
            <sz val="9"/>
            <color indexed="81"/>
            <rFont val="Tahoma"/>
            <family val="2"/>
          </rPr>
          <t>Sarah Stricklin:</t>
        </r>
        <r>
          <rPr>
            <sz val="9"/>
            <color indexed="81"/>
            <rFont val="Tahoma"/>
            <family val="2"/>
          </rPr>
          <t xml:space="preserve">
four years of manual deposits of $25k per year</t>
        </r>
      </text>
    </comment>
    <comment ref="J42" authorId="0" shapeId="0" xr:uid="{BEFA9B5F-D462-462D-9166-948E226FE824}">
      <text>
        <r>
          <rPr>
            <b/>
            <sz val="9"/>
            <color indexed="81"/>
            <rFont val="Tahoma"/>
            <family val="2"/>
          </rPr>
          <t>Sarah Stricklin:</t>
        </r>
        <r>
          <rPr>
            <sz val="9"/>
            <color indexed="81"/>
            <rFont val="Tahoma"/>
            <family val="2"/>
          </rPr>
          <t xml:space="preserve">
manual deposit of $250k to cover large costs in this year</t>
        </r>
      </text>
    </comment>
    <comment ref="K42" authorId="0" shapeId="0" xr:uid="{601DF5BD-7033-4128-88BA-D181DA40F97D}">
      <text>
        <r>
          <rPr>
            <b/>
            <sz val="9"/>
            <color indexed="81"/>
            <rFont val="Tahoma"/>
            <family val="2"/>
          </rPr>
          <t>Sarah Stricklin:</t>
        </r>
        <r>
          <rPr>
            <sz val="9"/>
            <color indexed="81"/>
            <rFont val="Tahoma"/>
            <family val="2"/>
          </rPr>
          <t xml:space="preserve">
manually entered an annual deposit of $2k per year w/added inflation of 3% per year</t>
        </r>
      </text>
    </comment>
  </commentList>
</comments>
</file>

<file path=xl/sharedStrings.xml><?xml version="1.0" encoding="utf-8"?>
<sst xmlns="http://schemas.openxmlformats.org/spreadsheetml/2006/main" count="336" uniqueCount="234">
  <si>
    <t xml:space="preserve">Directions: </t>
  </si>
  <si>
    <t>Reminders and Explanations:</t>
  </si>
  <si>
    <t xml:space="preserve">When making adjustments to the SRP tool, we suggest saving a copy so that you have an original to reference in case any issues arise. </t>
  </si>
  <si>
    <r>
      <t>Only enter data in</t>
    </r>
    <r>
      <rPr>
        <sz val="11"/>
        <color theme="7" tint="-0.499984740745262"/>
        <rFont val="Arial"/>
        <family val="2"/>
      </rPr>
      <t xml:space="preserve"> blue text</t>
    </r>
  </si>
  <si>
    <t>Start with the assumptions and categories below.  Calculations will be based on these assumptions and dropdowns will be populated by the buildings/categories</t>
  </si>
  <si>
    <t xml:space="preserve">Initial data entry and edits to dates should take place on the 'Input' tab.  Dates for repairs/replacements can be updated in columns I-L. </t>
  </si>
  <si>
    <t>For repairs that occur multiple times, click the '+' above column M to adjust future years</t>
  </si>
  <si>
    <t>DO NOT cut, paste, delete, or insert rows in any of the worksheets as this will break the formulas and compromise the SRP tool.</t>
  </si>
  <si>
    <t>There are 350 blank line items available to list your facility/system needs. If you need more line items, please contact NFF.</t>
  </si>
  <si>
    <t>The 20-year reserve requirement amount (Orange Box) in row 47 of on the 'Reserves' tab captures the total dollar amount for repairs over the next 20 years (inflation and interest included).</t>
  </si>
  <si>
    <t xml:space="preserve">The 'Reserves' worksheet shows the yearly amount of savings/reserves you will need to put away to cover the costs of facility/system needs over the 20-year period.  </t>
  </si>
  <si>
    <t>- Reminder: you can write over the yellow highlighted space  to reflect the actual savings you have accumulated in that specific year.</t>
  </si>
  <si>
    <t>The 'Costs' worksheet shows a yearly breakdown of your total facility costs based on the Age and Estimated Life entered in the 'Input' worksheet.</t>
  </si>
  <si>
    <t>If your SRP includes multiple buildings, use the filter dropdown in cell A2 of the 'Cost' tab to adjust which buildings are included in the analysis.  This will affect the cost, reserve, and graphs tabs</t>
  </si>
  <si>
    <t>Organization:</t>
  </si>
  <si>
    <t>Leverett Historical Society</t>
  </si>
  <si>
    <t xml:space="preserve">Assumptions: </t>
  </si>
  <si>
    <t>Buildings:</t>
  </si>
  <si>
    <t>Categories</t>
  </si>
  <si>
    <t>Inflation Rate (Year 1-5)</t>
  </si>
  <si>
    <t>Moore's Corner School House</t>
  </si>
  <si>
    <t>Roof</t>
  </si>
  <si>
    <t>Inflation Rate (Year 6-20)</t>
  </si>
  <si>
    <t>Building 2</t>
  </si>
  <si>
    <t>Windows</t>
  </si>
  <si>
    <t>Starting Reserves</t>
  </si>
  <si>
    <t>Building 3</t>
  </si>
  <si>
    <t>Doors</t>
  </si>
  <si>
    <t>Reserve Interest Rate</t>
  </si>
  <si>
    <t>Building 4</t>
  </si>
  <si>
    <t>Structure</t>
  </si>
  <si>
    <t>First Year of Plan</t>
  </si>
  <si>
    <t>Building 5</t>
  </si>
  <si>
    <t>HVAC</t>
  </si>
  <si>
    <t>Electrical/Lighting</t>
  </si>
  <si>
    <t>Plumbing</t>
  </si>
  <si>
    <t>Fire Suppression</t>
  </si>
  <si>
    <t>Accessibility</t>
  </si>
  <si>
    <t>Exterior Woodwork</t>
  </si>
  <si>
    <t>Construction Issues/Concerns</t>
  </si>
  <si>
    <t>General</t>
  </si>
  <si>
    <t>Environmental</t>
  </si>
  <si>
    <t>Energy Efficiency of Envelope</t>
  </si>
  <si>
    <t>Energy Efficiency - HVAC</t>
  </si>
  <si>
    <t>Out Buildings</t>
  </si>
  <si>
    <t>Building</t>
  </si>
  <si>
    <t xml:space="preserve">Category </t>
  </si>
  <si>
    <t>Item</t>
  </si>
  <si>
    <t xml:space="preserve">Quantity </t>
  </si>
  <si>
    <t>Cost per Unit</t>
  </si>
  <si>
    <t>Total Cost (Today's Dollars)</t>
  </si>
  <si>
    <t>Age</t>
  </si>
  <si>
    <t>Useful Life</t>
  </si>
  <si>
    <t xml:space="preserve">Year of 1st Repair/Replacement </t>
  </si>
  <si>
    <t xml:space="preserve">Year of 2ndRepair/Replacement </t>
  </si>
  <si>
    <t xml:space="preserve">Year of 3rd Repair/Replacement </t>
  </si>
  <si>
    <t xml:space="preserve">Year of 4th Repair/Replacement </t>
  </si>
  <si>
    <t>Pitched Metal Roof System</t>
  </si>
  <si>
    <t>The building is provided with a pitched corrugated metal roof system which is in poor condition with rusting observed. Installation date is unknown but the roof is well beyond its useful life.</t>
  </si>
  <si>
    <t>Recommend immediate replacement of the roof system. Cost estimate includes removal and replacement of the roof system with a new metal roof system.</t>
  </si>
  <si>
    <t>Pitched Metal Awning</t>
  </si>
  <si>
    <t>The front entrance is equipped with a wood framed awning with corrugated metal roofing. The installation date is unknown but the awning is in poor condition.</t>
  </si>
  <si>
    <t>Church Steeple &amp; Tower</t>
  </si>
  <si>
    <t xml:space="preserve">The pitched metal roof on the bell tower appears to be in similar condition as the main roof. The installation date is unknown but the awning is in poor condition. </t>
  </si>
  <si>
    <t>Aluminum Gutter/Downspout System</t>
  </si>
  <si>
    <t xml:space="preserve">The building does not have any system in place to accommodate for stormwater.dation provided as the addition of a gutter/downspout system would change the historic look of the building. </t>
  </si>
  <si>
    <t xml:space="preserve">No recommendation provided as the addition of a gutter/downspout system would change the historic look of the building. </t>
  </si>
  <si>
    <t>Double Hung Windows</t>
  </si>
  <si>
    <t xml:space="preserve">There are numerous double-hung windows around the envelope of the building. They are the original historic windows and show serious signs of aging. </t>
  </si>
  <si>
    <t>Recommend immediate restoration of the windows to ensure they keep their historic look. This includes restoring the frames and the glass to improve energy efficiency.</t>
  </si>
  <si>
    <t>Exterior Wood Doors</t>
  </si>
  <si>
    <t xml:space="preserve">The front  entrance door was restored and appears to be in good condition. The installation dates are unknown. </t>
  </si>
  <si>
    <t>Recommend immediate restorstoration of the current door as the useful life has been surpassed. Cost estimate includes the restoration of the current door and frame.</t>
  </si>
  <si>
    <t>Rear second floor egress door is misaligned and difficult to open and/or close fully exposing the interior to the elements.</t>
  </si>
  <si>
    <t xml:space="preserve">Recommend replacement/restoration as-needed. Cost estimate includes restoration of door, frame and hardware. </t>
  </si>
  <si>
    <t>Interior Wood Doors</t>
  </si>
  <si>
    <t>The building is equipped with various interior wood doors. The installation of the doors is unknown and most likely varies. The doors appear to be in good condition.</t>
  </si>
  <si>
    <t>Recommend replacement of the doors with new doors to match the current profile on an as-needed basis. Cost estimate includes removal of existing door and frame.</t>
  </si>
  <si>
    <t>Foundation</t>
  </si>
  <si>
    <t xml:space="preserve">The building foundation is granite stone beating on existing subsurface bedrock. The stone foundation appears to be in good condition with minimal settlement. Installation Date: 1810 </t>
  </si>
  <si>
    <t>No recommendation provided for the foundation structure as it appears to be stable. However installation of vents to provide air movement to minimize a potential for dry rot of the beams is recommended. An allowance has been provided.</t>
  </si>
  <si>
    <t>Exterior Walls</t>
  </si>
  <si>
    <t>The exterior walls are post and beam construction with wood framing, plank sheathing and wood clapboard siding. Some rot noted on the beams. Installation Date: 1810.</t>
  </si>
  <si>
    <t>Recommend immediate replacement and/or reinforcement of the rotted posts/beams in the walls including epoxy injection at the rotted ends of posts and replacement of severely damaged posts in conjunction with siding work. Our recommendations should be reviewed with a structural engineer for further input and recommendation. Refer to separate Structure tab for further details/breakdown of the allowance.</t>
  </si>
  <si>
    <t>First Floor Structure</t>
  </si>
  <si>
    <t xml:space="preserve">The first floor structure is timber mortise and tenon beams, wood joists with wood plank flooring. Some beams are split horizontally at the tenon cutout. One split beam is supported by stacked rocks on bedrock. Other beams/joists have a large spans which contributes to the bounce in the floor structure.  Installation Date: 1810 </t>
  </si>
  <si>
    <t>Recommend immediate shoring and/or reinforcement of the  main beam and joists in of the first floor structure including shoring beams by bearing on bedrock with posts/sonotube at main beam and floor joists and  installation of steel plates or U-Brackets at Main Beam (Splitting Reinforcement). Our recommendations should be reviewed with a structural engineer for further input and recommendation. Refer to separate Structure tab for further details/breakdown of the allowance.</t>
  </si>
  <si>
    <t>Second Floor Ceiling/Attic/ Roof Deck Structure</t>
  </si>
  <si>
    <t>The second floor ceiling structure is post and beam with ceiling joists in place. The second floor is open to the attic with full view of the underside of the roof deck. Roof deck is wood rafters with wood plank sheathing. Some beams are split horizontally, dry rot observed at some beams and roof sheathing has water damage and deterioration. Installation Date: 1810</t>
  </si>
  <si>
    <t>Recommend immediate reinforcement/replacement of the rotted/split  beams/joists of the second floor ceiling structure including epoxy Injection at rotted areas and  installation of steel plates or U-Brackets at split beams. Our recommendations should be reviewed with a structural engineer for further input and recommendation. Refer to separate Structure tab for further details/breakdown of the allowance.</t>
  </si>
  <si>
    <t>Structural Engineer</t>
  </si>
  <si>
    <t xml:space="preserve">As a result of our field inspection we observed deflection in the first floor, some structural timber members split requiring shoring and/or reinforcement, dry rot/insect damage also of concern on vertical structure and roof plank sheathing damage from water infiltration. We have provide recommendations and cost allowances based on our observations. Our inspection was limited to visual inspection of exposed structure, Further investigation suggested. </t>
  </si>
  <si>
    <t>Recommend at a structural engineer be engaged to evaluate the overall structure. Interior finishes may require selective removal to expose key areas of the structure. The Systems Replacement Plan provides general recommendations along with cost estimates/allowances. A structural engineer can provide a written report with specific recommendations, plans and specifications for reinforcing the structure.</t>
  </si>
  <si>
    <t>Exterior woodwork includes all rakes, facias, soffits, belts, freeze boards and corner posts. In addition, the cupola/bell tower and entrance canopy woodwork is also included. Installation Date: 1810</t>
  </si>
  <si>
    <t>Recommend replacement of rotted woodwork and/or restoration of less damaged woodwork maintaining the historic profile of each component. Refer to Exterior Woodwork tab included in this SRP for detailed costs.</t>
  </si>
  <si>
    <t>Wood Clapboard Siding</t>
  </si>
  <si>
    <t xml:space="preserve">The exterior facade is clapboard siding. The age of the clapboard siding is unknown but assumed to be original with subsequent replacement. The facade siding appears to be in overall poor condition. The paint is also chipping and in some places entirely removed. Areas of rotted wood noted. </t>
  </si>
  <si>
    <t>Recommend replacement of rotted siding and/or restoration of less damaged siding maintaining the historic profile of the facade. Refer to Exterior Woodwork tab included in this SRP for detailed costs.</t>
  </si>
  <si>
    <t>Propane Fired Stove</t>
  </si>
  <si>
    <t>The building is equipped with a propane fired furnace for heating the first floor. The age of the unit is unknown. Mend replacement with new propane fired furnace. Cost estimate provided. Note: Size of the unit estimated based on first floor cubic footage.</t>
  </si>
  <si>
    <t>Recommend replacement with new propane fired furnace. Cost estimate provided. Note: Size of the unit estimated based on first floor cubic footage.</t>
  </si>
  <si>
    <t>Propane Tank</t>
  </si>
  <si>
    <t>A propane tank is located on the side of the building. This tank provides fuel for the propane fired stove on the first floor. Some rust observed on the tank.</t>
  </si>
  <si>
    <t>Recommend replacement of the propane tank on an as-needed basis. Cost estimate includes removal of the old tank.</t>
  </si>
  <si>
    <t>Cabinet Unit Heaters</t>
  </si>
  <si>
    <t xml:space="preserve">Four electric cabinet unit heaters provide heat to the second floor of the building. The installation dates are unknown but the units appear to be beyond useful life. </t>
  </si>
  <si>
    <t>Recommend replacement of the unit heaters. Cost estimate includes removal of the old units and replacement with new more efficient high output unit heaters.</t>
  </si>
  <si>
    <t>Electrical Panels (Incoming Electrical Service)</t>
  </si>
  <si>
    <t xml:space="preserve">Incoming electric service is 100 Amperes which is beyond useful life. The electric service panel is using fuses. </t>
  </si>
  <si>
    <t>Electrical Distribution</t>
  </si>
  <si>
    <t>The electrical distribution is mostly insulated wiring that is run through the ceilings of the building. The age of the electrical distribution is unknown.</t>
  </si>
  <si>
    <t>The electrical distribution appears to be sufficient and up to date. Cost estimate is provided for consideration; it includes an evaluation and corrective work if necessary.</t>
  </si>
  <si>
    <t>Lighting</t>
  </si>
  <si>
    <t xml:space="preserve">There are various different types of lighting fixtures provided for this building. This includes fluorescent strip, ceiling mounted bulb, and dome lighting fixtures. The installation dates are unknown and most likely vary. </t>
  </si>
  <si>
    <t xml:space="preserve">Recommend replacement of the lighting fixtures on an as-needed basis. Cost estimate includes removal of old fixtures and replacement with new energy efficient fixtures to match the current profile. </t>
  </si>
  <si>
    <t>Fire Alarm System</t>
  </si>
  <si>
    <t xml:space="preserve">A fire alarm system is not provided. </t>
  </si>
  <si>
    <t>Recommend consideration be given to installation of a fire alarm system with central station monitoring. Cost allow provided.</t>
  </si>
  <si>
    <t xml:space="preserve">No plumbing in place within the building.  Bathroom fixtures are not provided. The outhouse in the back of the building is the only restroom on site. </t>
  </si>
  <si>
    <t>Sprinkler System</t>
  </si>
  <si>
    <t xml:space="preserve">A sprinkler system is not provided for this building. </t>
  </si>
  <si>
    <t>No recommendation provided. Cost estimate provided for consideration and budgeting purposes.</t>
  </si>
  <si>
    <t>Fire Pump</t>
  </si>
  <si>
    <t>A fire pump is not provided for this building.</t>
  </si>
  <si>
    <t>Fire Extinguishers</t>
  </si>
  <si>
    <t xml:space="preserve">Fire extinguishers are provided.  </t>
  </si>
  <si>
    <t>Recommend replacing the fire extinguishers on an as-needed basis. There should be at least one extinguishers per floor. Annual inspections should also be performed to ensure they are still within their useful life.</t>
  </si>
  <si>
    <t>Restrooms</t>
  </si>
  <si>
    <t>There are no restrooms provided for this building.</t>
  </si>
  <si>
    <t xml:space="preserve">Building Entry </t>
  </si>
  <si>
    <t xml:space="preserve">No handicap accessible entrances are provided. A handicap ramp may be required by code for public assembly. This structure may be exempt. Further review needed. </t>
  </si>
  <si>
    <t>Recommend consideration be given to replacement of the concrete stair/landing at the entrance with a handicap ramp/stair system. The new system is estimated for a concrete ramp/steps with wrought iron railings.</t>
  </si>
  <si>
    <t>Chairlift</t>
  </si>
  <si>
    <t xml:space="preserve">The existing staircase may be too narrow and not conductive to a chair lift from the first to second floor. A separate wheelchair lift may be considered.  </t>
  </si>
  <si>
    <t>Recommend consideration be given to installation of a chairlift from first to second floor if space is available. Cost estimate provided</t>
  </si>
  <si>
    <t>Fire Escape Staircase</t>
  </si>
  <si>
    <t xml:space="preserve">Steel staircase serves as egress from the second floor of the building. The staircase condition appears to be fair. Installation date: Unknown. </t>
  </si>
  <si>
    <t>Recommend replacement of the steel staircase on an as-needed basis. Cost allowance provided.</t>
  </si>
  <si>
    <t>Concrete Steps</t>
  </si>
  <si>
    <t xml:space="preserve">Cracks noted at the concrete steps at the first floor entrance. Direct replacement is addressed in this section. Replacement with an handicap ramp system is addressed in the Handicap Accessibility section of this report. </t>
  </si>
  <si>
    <t>Recommend immediate replacement of the damaged concrete stairs. A cost estimate is provided.</t>
  </si>
  <si>
    <t>Lead Based Paint (LBP)</t>
  </si>
  <si>
    <t>Exterior painted areas may contain lead based paint (LBP). LBP testing may be considered if significant removals are under consideration.</t>
  </si>
  <si>
    <t>Recommend lead based paint (LBP) testing be performed prior to removal of the exterior paint and/or painted surfaces. Cost allowance for testing provided.</t>
  </si>
  <si>
    <t>Asbestos Containing Material (ACM)</t>
  </si>
  <si>
    <t>Some of the interior finishes may contain asbestos (ACM). ACM testing may be considered if significant removals are under consideration.</t>
  </si>
  <si>
    <t>Recommend asbestos containing material (ACM) testing be performed prior to any interior finishes material removals. The finishes may require selective removal to expose structural components for inspection by the structural engineer.</t>
  </si>
  <si>
    <t>Floor Finishes</t>
  </si>
  <si>
    <t xml:space="preserve">Wood plank flooring is in place on the first and second floors. The flooring is in good condition. The finish appears to be a shellac type finish which protects the wood.  Installation Date: 1810 </t>
  </si>
  <si>
    <t>Recommend refinishing the wood flooring every five (5) years. Cost estimate is for one time strip, sand, seal and finish.</t>
  </si>
  <si>
    <t>Floor Cavity Insulation (Fiberglass Batt)</t>
  </si>
  <si>
    <t>Consideration</t>
  </si>
  <si>
    <t xml:space="preserve">The floors are wood frame over a granite stone foundation. There is no insulation provided for the first floor and assumed to be none provided for the second floor. </t>
  </si>
  <si>
    <t xml:space="preserve">Recommend probing the second floor to see if insulation is provided. If no insulation is in place then recommend installation of blown-in insulation. For the first floor, it may be better to use fiberglass batt insulation. Cost estimate provided for both floors. </t>
  </si>
  <si>
    <t>Exterior Walls (Blown-In)</t>
  </si>
  <si>
    <t>The exterior walls are wood frame with plank sheathing and clapboard siding. The walls are Appear to have fiberglass in some areas but probes may help determine whether or not the insulation has been installed throughout.</t>
  </si>
  <si>
    <t xml:space="preserve">Recommend probing the exterior walls to see if insulation is in place. If insulation is not provided then recommend the installation of blown-in insulation. </t>
  </si>
  <si>
    <t>Roof deck Insulation</t>
  </si>
  <si>
    <t xml:space="preserve">The roof deck is wood frame with an open historic look. Insulation is not provided at the underside of the  roof deck. </t>
  </si>
  <si>
    <t>Recommend consideration be given to installation of rigid insulation under the corrugated metal roof system when the roof is replaced.</t>
  </si>
  <si>
    <t>Energy Consultant</t>
  </si>
  <si>
    <t xml:space="preserve">Sustainability Consultant may provide additional options for a historic building. </t>
  </si>
  <si>
    <t>Recommend consideration be given to engaging a sustainability consultant to enhance the energy efficiency of the building with minimal impact to the historic nature of the building.</t>
  </si>
  <si>
    <t>Variable Refrigerant Flow (VRF) System</t>
  </si>
  <si>
    <t xml:space="preserve">Multi-Split Variable Refrigerant Flow (VRF) System may be considered to provide heat and air conditioning. However, the system may require upgrade of the incoming electric service and installation of an Energy Recovery Ventilator (ERV) to provide air exchange to maintain air quality within the building. Cost of Eruv is provided within this section of the report. Our recommendation should be reviewed by the mechanical engineer addressed in this section of the report. </t>
  </si>
  <si>
    <t>Recommend consideration be given to  installation of a multi-split VRF system to provide heat and air conditioning in this building.</t>
  </si>
  <si>
    <t>Energy Recovery Ventilator (ERV)</t>
  </si>
  <si>
    <t xml:space="preserve">Air exchange in a building to improve air quality in light of the recent pandemic has become more important to maintaining a cleaner environment for building occupants. ERV/Ventilation systems are not in place. </t>
  </si>
  <si>
    <t>Recommend considering installation of an ERV to provide air exchange for this building. The estimated size for the ERV is 500 cfm for this size building. An allowance has been provided.</t>
  </si>
  <si>
    <t>Mechanical Engineer Consultation</t>
  </si>
  <si>
    <t xml:space="preserve">Consultation with a mechanical engineer may be considered should a VRF/ERV system be considered to provide air exchange and air conditioning within the building. </t>
  </si>
  <si>
    <t>Recommend consulting with a mechanical engineer to review the possibilities of a VRF/ERV system, as well as streamlining the current HVAC systems.</t>
  </si>
  <si>
    <t>Outhouse</t>
  </si>
  <si>
    <t xml:space="preserve">The outhouse is lilting due to deterioration of the structural framework. Roof structure and metal roof appear to be in good condition. The walls also appear to be in good to fair condition. </t>
  </si>
  <si>
    <t>Recommend consideration be given to removing the roof and wall panels intact. Rebuild the structural framework and reinstall the roof and wall panels. Allowance provided as follows: Roof and wall panel removal - $3,000, replace structural framework - $3,000, reinstall roof and wall panels - $4,000.</t>
  </si>
  <si>
    <t xml:space="preserve">Update Building to Include in Analysis Here               </t>
  </si>
  <si>
    <t>Category</t>
  </si>
  <si>
    <t xml:space="preserve">Item </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</si>
  <si>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</si>
  <si>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</si>
  <si>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</si>
  <si>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</si>
  <si>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</si>
  <si>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</si>
  <si>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</si>
  <si>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</si>
  <si>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</si>
  <si>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</si>
  <si>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</si>
  <si>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</si>
  <si>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</si>
  <si>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</si>
  <si>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</si>
  <si>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</si>
  <si>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</si>
  <si>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</si>
  <si>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</si>
  <si>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</si>
  <si>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Column24</t>
  </si>
  <si>
    <t>TOTAL</t>
  </si>
  <si>
    <t>Total:</t>
  </si>
  <si>
    <t>Inflation Calculator:</t>
  </si>
  <si>
    <t xml:space="preserve"> Beginning Reserve Acct Balance </t>
  </si>
  <si>
    <t xml:space="preserve"> Replacements made </t>
  </si>
  <si>
    <t>Net</t>
  </si>
  <si>
    <t xml:space="preserve"> Interest earned on Acct Balance </t>
  </si>
  <si>
    <t>Ending balance</t>
  </si>
  <si>
    <t>REQUIRED PAYMENTS AFTER RESERVE</t>
  </si>
  <si>
    <t>Cash Needed</t>
  </si>
  <si>
    <t>Required Savings</t>
  </si>
  <si>
    <t xml:space="preserve">Beginning Reserve Balance </t>
  </si>
  <si>
    <t>Costs</t>
  </si>
  <si>
    <t xml:space="preserve">Interest earned on Acct Balance </t>
  </si>
  <si>
    <t>Generated Savings Plan</t>
  </si>
  <si>
    <t>Planned Savings</t>
  </si>
  <si>
    <t xml:space="preserve">Ending Reserve Balance </t>
  </si>
  <si>
    <t>Total 20 Year Planned Savings</t>
  </si>
  <si>
    <t>*Note this number accounts for both interest and inflation</t>
  </si>
  <si>
    <t xml:space="preserve">Accumulated Costs </t>
  </si>
  <si>
    <t>Savings</t>
  </si>
  <si>
    <t>Accumulated Savings</t>
  </si>
  <si>
    <t>Ending Reserve Balance</t>
  </si>
  <si>
    <t>Interest Earned</t>
  </si>
  <si>
    <t>Accumulated Interest</t>
  </si>
  <si>
    <t>Reserves +Accumulated Savings and Interest</t>
  </si>
  <si>
    <t>Major Cost Breakdown by Category</t>
  </si>
  <si>
    <t>Total Cost</t>
  </si>
  <si>
    <t>Percentage</t>
  </si>
  <si>
    <t xml:space="preserve">Total </t>
  </si>
  <si>
    <t>Major Cost Breakdown by Building</t>
  </si>
  <si>
    <t>Initial Consultant's Observations</t>
  </si>
  <si>
    <t>Initial Consultant's Recommendations - For reference</t>
  </si>
  <si>
    <t>Highlighted Yellow/Orange Cells are where replacement years were manipulated to respond to the Leverett leadership team's strategy.</t>
  </si>
  <si>
    <t>Recommend replacement of the electric panel and outdated electrical equipment. Cost estimate is provided including an update to 200 amps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</si>
</sst>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 numFmtId="167" formatCode="&quot;$&quot;#,##0"/>
  </numFmts>
  <fonts count="20" x14ac:knownFonts="1">
    <font>
      <sz val="11"/>
      <color theme="1"/>
      <name val="Arial"/>
      <family val="2"/>
      <scheme val="minor"/>
    </font>
    <font>
      <sz val="11"/>
      <color theme="1"/>
      <name val="Arial"/>
      <family val="2"/>
      <scheme val="minor"/>
    </font>
    <font>
      <b/>
      <sz val="11"/>
      <color theme="1"/>
      <name val="Arial"/>
      <family val="2"/>
      <scheme val="minor"/>
    </font>
    <font>
      <b/>
      <u/>
      <sz val="11"/>
      <color theme="1"/>
      <name val="Arial"/>
      <family val="2"/>
      <scheme val="minor"/>
    </font>
    <font>
      <sz val="8"/>
      <name val="Arial"/>
      <family val="2"/>
      <scheme val="minor"/>
    </font>
    <font>
      <sz val="11"/>
      <color theme="7" tint="-0.249977111117893"/>
      <name val="Arial"/>
      <family val="2"/>
      <scheme val="minor"/>
    </font>
    <font>
      <b/>
      <sz val="12"/>
      <color theme="1"/>
      <name val="Arial"/>
      <family val="2"/>
      <scheme val="minor"/>
    </font>
    <font>
      <b/>
      <sz val="12"/>
      <name val="Arial"/>
      <family val="2"/>
      <scheme val="minor"/>
    </font>
    <font>
      <sz val="11"/>
      <name val="Arial"/>
      <family val="2"/>
      <scheme val="minor"/>
    </font>
    <font>
      <sz val="11"/>
      <name val="Arial"/>
      <family val="2"/>
    </font>
    <font>
      <b/>
      <i/>
      <sz val="11"/>
      <name val="Arial"/>
      <family val="2"/>
    </font>
    <font>
      <b/>
      <sz val="11"/>
      <name val="Arial"/>
      <family val="2"/>
    </font>
    <font>
      <sz val="11"/>
      <color theme="7" tint="-0.499984740745262"/>
      <name val="Arial"/>
      <family val="2"/>
    </font>
    <font>
      <sz val="11"/>
      <color theme="7" tint="-0.499984740745262"/>
      <name val="Arial"/>
      <family val="2"/>
      <scheme val="minor"/>
    </font>
    <font>
      <b/>
      <sz val="11"/>
      <name val="Arial"/>
      <family val="2"/>
      <scheme val="minor"/>
    </font>
    <font>
      <b/>
      <u/>
      <sz val="11"/>
      <name val="Arial"/>
      <family val="2"/>
      <scheme val="minor"/>
    </font>
    <font>
      <b/>
      <sz val="11"/>
      <color theme="7" tint="-0.499984740745262"/>
      <name val="Arial"/>
      <family val="2"/>
      <scheme val="minor"/>
    </font>
    <font>
      <sz val="9"/>
      <color indexed="81"/>
      <name val="Tahoma"/>
      <family val="2"/>
    </font>
    <font>
      <b/>
      <sz val="9"/>
      <color indexed="81"/>
      <name val="Tahoma"/>
      <family val="2"/>
    </font>
    <font>
      <sz val="14"/>
      <color theme="1"/>
      <name val="Arial"/>
      <family val="2"/>
      <scheme val="minor"/>
    </font>
  </fonts>
  <fills count="1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5"/>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34998626667073579"/>
        <bgColor indexed="64"/>
      </patternFill>
    </fill>
    <fill>
      <patternFill patternType="solid">
        <fgColor theme="8"/>
        <bgColor indexed="64"/>
      </patternFill>
    </fill>
    <fill>
      <patternFill patternType="solid">
        <fgColor rgb="FFFFC000"/>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6" fillId="3" borderId="4"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4" xfId="0" applyFont="1" applyFill="1" applyBorder="1" applyAlignment="1">
      <alignment horizontal="center" vertical="center" wrapText="1"/>
    </xf>
    <xf numFmtId="0" fontId="7" fillId="8" borderId="4" xfId="0" applyFont="1" applyFill="1" applyBorder="1" applyAlignment="1">
      <alignment horizontal="center" vertical="center"/>
    </xf>
    <xf numFmtId="0" fontId="7" fillId="8" borderId="4" xfId="0" applyFont="1" applyFill="1" applyBorder="1" applyAlignment="1">
      <alignment horizontal="center" vertical="center" wrapText="1"/>
    </xf>
    <xf numFmtId="164" fontId="0" fillId="0" borderId="3" xfId="2" applyNumberFormat="1" applyFont="1" applyBorder="1"/>
    <xf numFmtId="164" fontId="0" fillId="0" borderId="7" xfId="2" applyNumberFormat="1" applyFont="1" applyBorder="1"/>
    <xf numFmtId="164" fontId="0" fillId="0" borderId="11" xfId="2" applyNumberFormat="1" applyFont="1" applyBorder="1"/>
    <xf numFmtId="164" fontId="0" fillId="0" borderId="12" xfId="2" applyNumberFormat="1" applyFont="1" applyBorder="1"/>
    <xf numFmtId="164" fontId="0" fillId="0" borderId="0" xfId="0" applyNumberFormat="1"/>
    <xf numFmtId="164" fontId="9" fillId="6" borderId="0" xfId="0" applyNumberFormat="1" applyFont="1" applyFill="1" applyAlignment="1">
      <alignment horizontal="right"/>
    </xf>
    <xf numFmtId="164" fontId="9" fillId="6" borderId="0" xfId="1" applyNumberFormat="1" applyFont="1" applyFill="1" applyAlignment="1">
      <alignment horizontal="right"/>
    </xf>
    <xf numFmtId="164" fontId="9" fillId="6" borderId="0" xfId="1" applyNumberFormat="1" applyFont="1" applyFill="1" applyAlignment="1">
      <alignment horizontal="right" wrapText="1"/>
    </xf>
    <xf numFmtId="164" fontId="2" fillId="0" borderId="0" xfId="0" applyNumberFormat="1" applyFont="1"/>
    <xf numFmtId="164" fontId="0" fillId="0" borderId="0" xfId="0" applyNumberFormat="1" applyAlignment="1">
      <alignment horizontal="right"/>
    </xf>
    <xf numFmtId="0" fontId="2" fillId="0" borderId="1" xfId="0" applyFont="1" applyBorder="1" applyAlignment="1">
      <alignment horizontal="center"/>
    </xf>
    <xf numFmtId="164" fontId="9" fillId="6" borderId="0" xfId="1" applyNumberFormat="1" applyFont="1" applyFill="1" applyBorder="1" applyAlignment="1">
      <alignment horizontal="right"/>
    </xf>
    <xf numFmtId="0" fontId="9" fillId="0" borderId="0" xfId="0" applyFont="1"/>
    <xf numFmtId="164" fontId="9" fillId="0" borderId="0" xfId="2" applyNumberFormat="1" applyFont="1"/>
    <xf numFmtId="164" fontId="0" fillId="0" borderId="0" xfId="2" applyNumberFormat="1" applyFont="1"/>
    <xf numFmtId="164" fontId="0" fillId="7" borderId="0" xfId="2" applyNumberFormat="1" applyFont="1" applyFill="1"/>
    <xf numFmtId="0" fontId="3" fillId="0" borderId="23" xfId="0" applyFont="1" applyBorder="1"/>
    <xf numFmtId="0" fontId="3" fillId="0" borderId="24" xfId="0" applyFont="1" applyBorder="1"/>
    <xf numFmtId="0" fontId="0" fillId="0" borderId="27" xfId="0" applyBorder="1"/>
    <xf numFmtId="0" fontId="2" fillId="5" borderId="25" xfId="0" applyFont="1" applyFill="1" applyBorder="1"/>
    <xf numFmtId="164" fontId="2" fillId="5" borderId="29" xfId="2" applyNumberFormat="1" applyFont="1" applyFill="1" applyBorder="1"/>
    <xf numFmtId="9" fontId="2" fillId="5" borderId="29" xfId="3" applyFont="1" applyFill="1" applyBorder="1"/>
    <xf numFmtId="164" fontId="0" fillId="0" borderId="14" xfId="2" applyNumberFormat="1" applyFont="1" applyBorder="1"/>
    <xf numFmtId="9" fontId="0" fillId="0" borderId="28" xfId="3" applyFont="1" applyBorder="1" applyAlignment="1">
      <alignment horizontal="center"/>
    </xf>
    <xf numFmtId="0" fontId="9" fillId="6" borderId="16" xfId="0" applyFont="1" applyFill="1" applyBorder="1" applyAlignment="1">
      <alignment vertical="center"/>
    </xf>
    <xf numFmtId="0" fontId="9" fillId="6" borderId="18" xfId="0" applyFont="1" applyFill="1" applyBorder="1" applyAlignment="1">
      <alignment vertical="center"/>
    </xf>
    <xf numFmtId="0" fontId="9" fillId="6" borderId="16" xfId="0" applyFont="1" applyFill="1" applyBorder="1" applyAlignment="1">
      <alignment horizontal="left" vertical="center"/>
    </xf>
    <xf numFmtId="0" fontId="9" fillId="6" borderId="33" xfId="0" applyFont="1" applyFill="1" applyBorder="1" applyAlignment="1">
      <alignment vertical="center"/>
    </xf>
    <xf numFmtId="0" fontId="9" fillId="11" borderId="19" xfId="0" applyFont="1" applyFill="1" applyBorder="1" applyAlignment="1">
      <alignment vertical="center"/>
    </xf>
    <xf numFmtId="0" fontId="9" fillId="11" borderId="15" xfId="0" applyFont="1" applyFill="1" applyBorder="1" applyAlignment="1">
      <alignment vertical="center"/>
    </xf>
    <xf numFmtId="0" fontId="9" fillId="6" borderId="16" xfId="0" quotePrefix="1" applyFont="1" applyFill="1" applyBorder="1" applyAlignment="1">
      <alignment horizontal="left" vertical="center"/>
    </xf>
    <xf numFmtId="0" fontId="9" fillId="6" borderId="33" xfId="0" applyFont="1" applyFill="1" applyBorder="1"/>
    <xf numFmtId="0" fontId="9" fillId="6" borderId="18" xfId="0" quotePrefix="1" applyFont="1" applyFill="1" applyBorder="1" applyAlignment="1">
      <alignment horizontal="left" vertical="center" indent="1"/>
    </xf>
    <xf numFmtId="0" fontId="0" fillId="4" borderId="23" xfId="0" applyFill="1" applyBorder="1" applyAlignment="1">
      <alignment horizontal="center"/>
    </xf>
    <xf numFmtId="9" fontId="5" fillId="4" borderId="24" xfId="3" applyFont="1" applyFill="1" applyBorder="1" applyAlignment="1">
      <alignment horizontal="center"/>
    </xf>
    <xf numFmtId="44" fontId="5" fillId="4" borderId="24" xfId="2" applyFont="1" applyFill="1" applyBorder="1" applyAlignment="1">
      <alignment horizontal="center"/>
    </xf>
    <xf numFmtId="0" fontId="5" fillId="4" borderId="24" xfId="1" applyNumberFormat="1" applyFont="1" applyFill="1" applyBorder="1" applyAlignment="1">
      <alignment horizontal="center"/>
    </xf>
    <xf numFmtId="0" fontId="3" fillId="4" borderId="23" xfId="0" applyFont="1" applyFill="1" applyBorder="1" applyAlignment="1">
      <alignment horizontal="center"/>
    </xf>
    <xf numFmtId="0" fontId="5" fillId="4" borderId="24" xfId="0" applyFont="1"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4" borderId="27" xfId="0" applyFill="1" applyBorder="1" applyAlignment="1">
      <alignment horizontal="center"/>
    </xf>
    <xf numFmtId="0" fontId="3" fillId="3" borderId="20" xfId="0" applyFont="1" applyFill="1" applyBorder="1" applyAlignment="1">
      <alignment horizontal="center"/>
    </xf>
    <xf numFmtId="0" fontId="3" fillId="3" borderId="15" xfId="0" applyFont="1" applyFill="1" applyBorder="1" applyAlignment="1">
      <alignment horizontal="center"/>
    </xf>
    <xf numFmtId="9" fontId="5" fillId="4" borderId="26" xfId="3" applyFont="1" applyFill="1" applyBorder="1" applyAlignment="1">
      <alignment horizontal="center"/>
    </xf>
    <xf numFmtId="0" fontId="2" fillId="12" borderId="22" xfId="0" applyFont="1" applyFill="1" applyBorder="1"/>
    <xf numFmtId="0" fontId="8" fillId="5" borderId="21" xfId="2" applyNumberFormat="1" applyFont="1" applyFill="1" applyBorder="1" applyAlignment="1">
      <alignment horizontal="center"/>
    </xf>
    <xf numFmtId="0" fontId="11" fillId="6" borderId="36" xfId="0" applyFont="1" applyFill="1" applyBorder="1" applyAlignment="1">
      <alignment horizontal="center" vertical="center"/>
    </xf>
    <xf numFmtId="0" fontId="9" fillId="6" borderId="31" xfId="0" applyFont="1" applyFill="1" applyBorder="1" applyAlignment="1">
      <alignment vertical="center"/>
    </xf>
    <xf numFmtId="0" fontId="11" fillId="6" borderId="37" xfId="0" applyFont="1" applyFill="1" applyBorder="1" applyAlignment="1">
      <alignment horizontal="center" vertical="center"/>
    </xf>
    <xf numFmtId="0" fontId="9" fillId="6" borderId="38" xfId="0" applyFont="1" applyFill="1" applyBorder="1" applyAlignment="1">
      <alignment vertical="center"/>
    </xf>
    <xf numFmtId="0" fontId="11" fillId="6" borderId="39" xfId="0" applyFont="1" applyFill="1" applyBorder="1" applyAlignment="1">
      <alignment horizontal="center" vertical="center"/>
    </xf>
    <xf numFmtId="0" fontId="9" fillId="6" borderId="32" xfId="0" applyFont="1" applyFill="1" applyBorder="1" applyAlignment="1">
      <alignment vertical="center"/>
    </xf>
    <xf numFmtId="0" fontId="11" fillId="6" borderId="25" xfId="0" applyFont="1" applyFill="1" applyBorder="1" applyAlignment="1">
      <alignment horizontal="center" vertical="center"/>
    </xf>
    <xf numFmtId="0" fontId="9" fillId="6" borderId="40" xfId="0" quotePrefix="1" applyFont="1" applyFill="1" applyBorder="1" applyAlignment="1">
      <alignment horizontal="left" vertical="center"/>
    </xf>
    <xf numFmtId="0" fontId="9" fillId="6" borderId="40" xfId="0" applyFont="1" applyFill="1" applyBorder="1" applyAlignment="1">
      <alignment vertical="center"/>
    </xf>
    <xf numFmtId="0" fontId="9" fillId="6" borderId="26" xfId="0" applyFont="1" applyFill="1" applyBorder="1" applyAlignment="1">
      <alignment vertical="center"/>
    </xf>
    <xf numFmtId="0" fontId="15" fillId="5" borderId="2" xfId="0" applyFont="1" applyFill="1" applyBorder="1" applyAlignment="1">
      <alignment horizontal="center"/>
    </xf>
    <xf numFmtId="0" fontId="2" fillId="0" borderId="0" xfId="0" applyFont="1" applyAlignment="1">
      <alignment horizontal="center"/>
    </xf>
    <xf numFmtId="0" fontId="3" fillId="5" borderId="2" xfId="0" applyFont="1" applyFill="1" applyBorder="1" applyAlignment="1">
      <alignment horizontal="center"/>
    </xf>
    <xf numFmtId="0" fontId="0" fillId="0" borderId="32" xfId="0" applyBorder="1" applyAlignment="1">
      <alignment horizontal="center"/>
    </xf>
    <xf numFmtId="0" fontId="0" fillId="0" borderId="10" xfId="0" applyBorder="1" applyAlignment="1">
      <alignment horizontal="center"/>
    </xf>
    <xf numFmtId="49" fontId="2" fillId="5" borderId="2" xfId="0" applyNumberFormat="1" applyFont="1" applyFill="1" applyBorder="1" applyAlignment="1">
      <alignment horizontal="center"/>
    </xf>
    <xf numFmtId="49" fontId="2" fillId="5" borderId="17" xfId="0" applyNumberFormat="1" applyFont="1" applyFill="1" applyBorder="1" applyAlignment="1">
      <alignment horizontal="center"/>
    </xf>
    <xf numFmtId="0" fontId="3" fillId="5" borderId="8" xfId="0" applyFont="1" applyFill="1"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0" xfId="0" applyAlignment="1">
      <alignment wrapText="1"/>
    </xf>
    <xf numFmtId="0" fontId="6" fillId="9" borderId="1" xfId="0" applyFont="1" applyFill="1" applyBorder="1" applyAlignment="1">
      <alignment horizontal="center" vertical="center" wrapText="1"/>
    </xf>
    <xf numFmtId="0" fontId="13" fillId="0" borderId="3" xfId="0" applyFont="1" applyBorder="1"/>
    <xf numFmtId="0" fontId="13" fillId="0" borderId="3" xfId="2" applyNumberFormat="1" applyFont="1" applyBorder="1"/>
    <xf numFmtId="0" fontId="13" fillId="0" borderId="14" xfId="1" applyNumberFormat="1" applyFont="1" applyBorder="1"/>
    <xf numFmtId="0" fontId="13" fillId="0" borderId="12" xfId="0" applyFont="1" applyBorder="1" applyAlignment="1">
      <alignment wrapText="1"/>
    </xf>
    <xf numFmtId="0" fontId="13" fillId="0" borderId="3" xfId="0" applyFont="1" applyBorder="1" applyAlignment="1">
      <alignment wrapText="1"/>
    </xf>
    <xf numFmtId="0" fontId="13" fillId="4" borderId="28" xfId="1" applyNumberFormat="1" applyFont="1" applyFill="1" applyBorder="1" applyAlignment="1">
      <alignment horizontal="center"/>
    </xf>
    <xf numFmtId="0" fontId="13" fillId="4" borderId="27" xfId="0" applyFont="1" applyFill="1" applyBorder="1" applyAlignment="1">
      <alignment horizontal="center"/>
    </xf>
    <xf numFmtId="0" fontId="13" fillId="4" borderId="34" xfId="0" applyFont="1" applyFill="1" applyBorder="1" applyAlignment="1">
      <alignment horizontal="center"/>
    </xf>
    <xf numFmtId="0" fontId="13" fillId="4" borderId="28" xfId="0" applyFont="1" applyFill="1" applyBorder="1" applyAlignment="1">
      <alignment horizontal="center"/>
    </xf>
    <xf numFmtId="165" fontId="13" fillId="4" borderId="28" xfId="3" applyNumberFormat="1" applyFont="1" applyFill="1" applyBorder="1" applyAlignment="1">
      <alignment horizontal="center"/>
    </xf>
    <xf numFmtId="0" fontId="15" fillId="5" borderId="21" xfId="1" applyNumberFormat="1" applyFont="1" applyFill="1" applyBorder="1" applyAlignment="1">
      <alignment horizontal="center" vertical="center"/>
    </xf>
    <xf numFmtId="0" fontId="15" fillId="5" borderId="5" xfId="1" applyNumberFormat="1" applyFont="1" applyFill="1" applyBorder="1" applyAlignment="1">
      <alignment horizontal="center" vertical="center"/>
    </xf>
    <xf numFmtId="0" fontId="15" fillId="5" borderId="6" xfId="1" applyNumberFormat="1" applyFont="1" applyFill="1" applyBorder="1" applyAlignment="1">
      <alignment horizontal="center" vertical="center"/>
    </xf>
    <xf numFmtId="0" fontId="0" fillId="2" borderId="1" xfId="0" applyFill="1" applyBorder="1" applyAlignment="1">
      <alignment horizontal="center" wrapText="1"/>
    </xf>
    <xf numFmtId="0" fontId="15" fillId="5" borderId="21" xfId="2" applyNumberFormat="1" applyFont="1" applyFill="1" applyBorder="1" applyAlignment="1">
      <alignment horizontal="center"/>
    </xf>
    <xf numFmtId="0" fontId="11" fillId="6" borderId="16" xfId="0" applyFont="1" applyFill="1" applyBorder="1" applyAlignment="1">
      <alignment vertical="center"/>
    </xf>
    <xf numFmtId="0" fontId="9" fillId="6" borderId="33" xfId="0" applyFont="1" applyFill="1" applyBorder="1" applyAlignment="1">
      <alignment horizontal="left" vertical="center"/>
    </xf>
    <xf numFmtId="0" fontId="9" fillId="6" borderId="38" xfId="0" applyFont="1" applyFill="1" applyBorder="1" applyAlignment="1">
      <alignment horizontal="left" vertical="center"/>
    </xf>
    <xf numFmtId="0" fontId="9" fillId="6" borderId="18" xfId="0" applyFont="1" applyFill="1" applyBorder="1" applyAlignment="1">
      <alignment horizontal="left" vertical="center"/>
    </xf>
    <xf numFmtId="0" fontId="9" fillId="6" borderId="32" xfId="0" applyFont="1" applyFill="1" applyBorder="1" applyAlignment="1">
      <alignment horizontal="left" vertical="center"/>
    </xf>
    <xf numFmtId="166" fontId="13" fillId="0" borderId="3" xfId="2" applyNumberFormat="1" applyFont="1" applyBorder="1"/>
    <xf numFmtId="166" fontId="0" fillId="0" borderId="3" xfId="2" applyNumberFormat="1" applyFont="1" applyBorder="1"/>
    <xf numFmtId="166" fontId="0" fillId="0" borderId="11" xfId="2" applyNumberFormat="1" applyFont="1" applyBorder="1"/>
    <xf numFmtId="166" fontId="0" fillId="0" borderId="0" xfId="0" applyNumberFormat="1"/>
    <xf numFmtId="166" fontId="0" fillId="0" borderId="12" xfId="0" applyNumberFormat="1" applyBorder="1"/>
    <xf numFmtId="166" fontId="0" fillId="0" borderId="3" xfId="0" applyNumberFormat="1" applyBorder="1"/>
    <xf numFmtId="167" fontId="0" fillId="4" borderId="0" xfId="0" applyNumberFormat="1" applyFill="1"/>
    <xf numFmtId="167" fontId="0" fillId="10" borderId="0" xfId="0" applyNumberFormat="1" applyFill="1"/>
    <xf numFmtId="167" fontId="0" fillId="7" borderId="0" xfId="0" applyNumberFormat="1" applyFill="1"/>
    <xf numFmtId="167" fontId="0" fillId="0" borderId="0" xfId="0" applyNumberFormat="1"/>
    <xf numFmtId="167" fontId="0" fillId="0" borderId="3" xfId="0" applyNumberFormat="1" applyBorder="1"/>
    <xf numFmtId="167" fontId="0" fillId="0" borderId="14" xfId="0" applyNumberFormat="1" applyBorder="1"/>
    <xf numFmtId="167" fontId="0" fillId="0" borderId="16" xfId="0" applyNumberFormat="1" applyBorder="1"/>
    <xf numFmtId="167" fontId="0" fillId="0" borderId="7" xfId="0" applyNumberFormat="1" applyBorder="1"/>
    <xf numFmtId="167" fontId="13" fillId="2" borderId="3" xfId="0" applyNumberFormat="1" applyFont="1" applyFill="1" applyBorder="1"/>
    <xf numFmtId="0" fontId="14" fillId="12" borderId="2" xfId="0" applyFont="1" applyFill="1" applyBorder="1" applyAlignment="1">
      <alignment horizontal="center"/>
    </xf>
    <xf numFmtId="0" fontId="0" fillId="0" borderId="0" xfId="0" applyAlignment="1">
      <alignment horizontal="left"/>
    </xf>
    <xf numFmtId="0" fontId="2" fillId="0" borderId="0" xfId="0" applyFont="1"/>
    <xf numFmtId="0" fontId="16" fillId="0" borderId="3" xfId="0" applyFont="1" applyBorder="1"/>
    <xf numFmtId="167" fontId="0" fillId="5" borderId="13" xfId="2" applyNumberFormat="1" applyFont="1" applyFill="1" applyBorder="1"/>
    <xf numFmtId="0" fontId="9" fillId="6" borderId="16" xfId="0" applyFont="1" applyFill="1" applyBorder="1"/>
    <xf numFmtId="0" fontId="2" fillId="0" borderId="10" xfId="0" applyFont="1" applyBorder="1" applyAlignment="1">
      <alignment horizontal="center"/>
    </xf>
    <xf numFmtId="0" fontId="2" fillId="0" borderId="16" xfId="0" applyFont="1" applyBorder="1" applyAlignment="1">
      <alignment horizontal="center"/>
    </xf>
    <xf numFmtId="167" fontId="0" fillId="5" borderId="3" xfId="2" applyNumberFormat="1" applyFont="1" applyFill="1" applyBorder="1"/>
    <xf numFmtId="167" fontId="0" fillId="7" borderId="3" xfId="2" applyNumberFormat="1" applyFont="1" applyFill="1" applyBorder="1"/>
    <xf numFmtId="0" fontId="2" fillId="0" borderId="1" xfId="1" applyNumberFormat="1" applyFont="1" applyBorder="1" applyAlignment="1">
      <alignment horizontal="center"/>
    </xf>
    <xf numFmtId="0" fontId="13" fillId="0" borderId="42" xfId="0" applyFont="1" applyBorder="1"/>
    <xf numFmtId="166" fontId="13" fillId="0" borderId="42" xfId="2" applyNumberFormat="1" applyFont="1" applyBorder="1"/>
    <xf numFmtId="166" fontId="0" fillId="0" borderId="42" xfId="2" applyNumberFormat="1" applyFont="1" applyBorder="1"/>
    <xf numFmtId="0" fontId="13" fillId="0" borderId="43" xfId="1" applyNumberFormat="1" applyFont="1" applyBorder="1"/>
    <xf numFmtId="0" fontId="13" fillId="0" borderId="42" xfId="0" applyFont="1" applyBorder="1" applyAlignment="1">
      <alignment wrapText="1"/>
    </xf>
    <xf numFmtId="0" fontId="13" fillId="0" borderId="41" xfId="0" applyFont="1" applyBorder="1"/>
    <xf numFmtId="166" fontId="13" fillId="0" borderId="41" xfId="2" applyNumberFormat="1" applyFont="1" applyBorder="1"/>
    <xf numFmtId="166" fontId="0" fillId="0" borderId="41" xfId="2" applyNumberFormat="1" applyFont="1" applyBorder="1"/>
    <xf numFmtId="0" fontId="13" fillId="0" borderId="41" xfId="2" applyNumberFormat="1" applyFont="1" applyBorder="1"/>
    <xf numFmtId="0" fontId="13" fillId="0" borderId="44" xfId="1" applyNumberFormat="1" applyFont="1" applyBorder="1"/>
    <xf numFmtId="0" fontId="13" fillId="0" borderId="41" xfId="0" applyFont="1" applyBorder="1" applyAlignment="1">
      <alignment wrapText="1"/>
    </xf>
    <xf numFmtId="0" fontId="13" fillId="2" borderId="14" xfId="1" applyNumberFormat="1" applyFont="1" applyFill="1" applyBorder="1"/>
    <xf numFmtId="167" fontId="13" fillId="2" borderId="28" xfId="3" applyNumberFormat="1" applyFont="1" applyFill="1" applyBorder="1" applyAlignment="1">
      <alignment horizontal="center"/>
    </xf>
    <xf numFmtId="0" fontId="13" fillId="0" borderId="3" xfId="2" applyNumberFormat="1" applyFont="1" applyFill="1" applyBorder="1"/>
    <xf numFmtId="0" fontId="13" fillId="0" borderId="42" xfId="2" applyNumberFormat="1" applyFont="1" applyFill="1" applyBorder="1"/>
    <xf numFmtId="0" fontId="13" fillId="0" borderId="14" xfId="2" applyNumberFormat="1" applyFont="1" applyFill="1" applyBorder="1"/>
    <xf numFmtId="0" fontId="13" fillId="0" borderId="16" xfId="1" applyNumberFormat="1" applyFont="1" applyBorder="1"/>
    <xf numFmtId="0" fontId="13" fillId="2" borderId="43" xfId="1" applyNumberFormat="1" applyFont="1" applyFill="1" applyBorder="1"/>
    <xf numFmtId="0" fontId="13" fillId="0" borderId="45" xfId="1" applyNumberFormat="1" applyFont="1" applyFill="1" applyBorder="1"/>
    <xf numFmtId="0" fontId="13" fillId="2" borderId="9" xfId="1" applyNumberFormat="1" applyFont="1" applyFill="1" applyBorder="1"/>
    <xf numFmtId="0" fontId="13" fillId="2" borderId="41" xfId="2" applyNumberFormat="1" applyFont="1" applyFill="1" applyBorder="1"/>
    <xf numFmtId="0" fontId="19" fillId="2" borderId="0" xfId="0" applyFont="1" applyFill="1" applyAlignment="1">
      <alignment wrapText="1"/>
    </xf>
    <xf numFmtId="0" fontId="13" fillId="13" borderId="14" xfId="1" applyNumberFormat="1" applyFont="1" applyFill="1" applyBorder="1"/>
    <xf numFmtId="0" fontId="13" fillId="13" borderId="46" xfId="1" applyNumberFormat="1" applyFont="1" applyFill="1" applyBorder="1"/>
    <xf numFmtId="0" fontId="16" fillId="0" borderId="42" xfId="0" applyFont="1" applyBorder="1"/>
    <xf numFmtId="0" fontId="16" fillId="0" borderId="41" xfId="0" applyFont="1" applyBorder="1"/>
    <xf numFmtId="0" fontId="0" fillId="0" borderId="47" xfId="0" applyBorder="1"/>
    <xf numFmtId="164" fontId="0" fillId="0" borderId="43" xfId="2" applyNumberFormat="1" applyFont="1" applyBorder="1"/>
    <xf numFmtId="9" fontId="0" fillId="0" borderId="48" xfId="3" applyFont="1" applyBorder="1" applyAlignment="1">
      <alignment horizontal="center"/>
    </xf>
    <xf numFmtId="0" fontId="2" fillId="5" borderId="49" xfId="0" applyFont="1" applyFill="1" applyBorder="1"/>
    <xf numFmtId="164" fontId="2" fillId="5" borderId="50" xfId="2" applyNumberFormat="1" applyFont="1" applyFill="1" applyBorder="1"/>
    <xf numFmtId="10" fontId="2" fillId="5" borderId="6" xfId="3" applyNumberFormat="1" applyFont="1" applyFill="1" applyBorder="1"/>
    <xf numFmtId="0" fontId="3" fillId="0" borderId="51" xfId="0" applyFont="1" applyBorder="1"/>
    <xf numFmtId="0" fontId="3" fillId="0" borderId="41" xfId="0" applyFont="1" applyBorder="1"/>
    <xf numFmtId="166" fontId="13" fillId="0" borderId="3" xfId="2" applyNumberFormat="1" applyFont="1" applyFill="1" applyBorder="1"/>
    <xf numFmtId="166" fontId="0" fillId="0" borderId="3" xfId="2" applyNumberFormat="1" applyFont="1" applyFill="1" applyBorder="1"/>
    <xf numFmtId="0" fontId="13" fillId="0" borderId="14" xfId="1" applyNumberFormat="1" applyFont="1" applyFill="1" applyBorder="1"/>
    <xf numFmtId="0" fontId="13" fillId="0" borderId="8" xfId="1" applyNumberFormat="1" applyFont="1" applyFill="1" applyBorder="1"/>
    <xf numFmtId="0" fontId="13" fillId="0" borderId="16" xfId="1" applyNumberFormat="1" applyFont="1" applyFill="1" applyBorder="1"/>
    <xf numFmtId="9" fontId="0" fillId="0" borderId="0" xfId="0" applyNumberFormat="1"/>
    <xf numFmtId="0" fontId="3" fillId="3" borderId="35" xfId="0" applyFont="1" applyFill="1" applyBorder="1" applyAlignment="1">
      <alignment horizontal="center"/>
    </xf>
    <xf numFmtId="0" fontId="3" fillId="3" borderId="30" xfId="0" applyFont="1" applyFill="1" applyBorder="1" applyAlignment="1">
      <alignment horizontal="center"/>
    </xf>
    <xf numFmtId="0" fontId="10" fillId="11" borderId="20" xfId="0" applyFont="1" applyFill="1" applyBorder="1" applyAlignment="1">
      <alignment horizontal="left" vertical="center"/>
    </xf>
    <xf numFmtId="0" fontId="10" fillId="11" borderId="19" xfId="0" applyFont="1" applyFill="1" applyBorder="1" applyAlignment="1">
      <alignment horizontal="left" vertical="center"/>
    </xf>
    <xf numFmtId="0" fontId="11" fillId="6" borderId="16" xfId="0" applyFont="1" applyFill="1" applyBorder="1" applyAlignment="1">
      <alignment horizontal="left" vertical="center" wrapText="1"/>
    </xf>
    <xf numFmtId="0" fontId="11" fillId="6" borderId="31" xfId="0" applyFont="1" applyFill="1" applyBorder="1" applyAlignment="1">
      <alignment horizontal="left" vertical="center" wrapText="1"/>
    </xf>
    <xf numFmtId="0" fontId="9" fillId="6" borderId="16" xfId="0" applyFont="1" applyFill="1" applyBorder="1" applyAlignment="1">
      <alignment horizontal="left" vertical="center"/>
    </xf>
    <xf numFmtId="0" fontId="9" fillId="6" borderId="31" xfId="0" applyFont="1" applyFill="1" applyBorder="1" applyAlignment="1">
      <alignment horizontal="left" vertical="center"/>
    </xf>
    <xf numFmtId="0" fontId="9" fillId="6" borderId="16"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11" fillId="6" borderId="37" xfId="0" applyFont="1" applyFill="1" applyBorder="1" applyAlignment="1">
      <alignment horizontal="center" vertical="center"/>
    </xf>
    <xf numFmtId="0" fontId="11" fillId="6" borderId="39" xfId="0" applyFont="1" applyFill="1" applyBorder="1" applyAlignment="1">
      <alignment horizontal="center" vertical="center"/>
    </xf>
    <xf numFmtId="164" fontId="2" fillId="3" borderId="20" xfId="0" applyNumberFormat="1" applyFont="1" applyFill="1" applyBorder="1" applyAlignment="1">
      <alignment horizontal="center" vertical="center" wrapText="1"/>
    </xf>
    <xf numFmtId="164" fontId="2" fillId="3" borderId="19" xfId="0" applyNumberFormat="1" applyFont="1" applyFill="1" applyBorder="1" applyAlignment="1">
      <alignment horizontal="center" vertical="center" wrapText="1"/>
    </xf>
    <xf numFmtId="164" fontId="2" fillId="3" borderId="25" xfId="0" applyNumberFormat="1" applyFont="1" applyFill="1" applyBorder="1" applyAlignment="1">
      <alignment horizontal="center" vertical="center" wrapText="1"/>
    </xf>
    <xf numFmtId="164" fontId="2" fillId="3" borderId="40" xfId="0" applyNumberFormat="1" applyFont="1" applyFill="1" applyBorder="1" applyAlignment="1">
      <alignment horizontal="center" vertical="center" wrapText="1"/>
    </xf>
    <xf numFmtId="164" fontId="2" fillId="3" borderId="15" xfId="0" applyNumberFormat="1" applyFont="1" applyFill="1" applyBorder="1" applyAlignment="1">
      <alignment horizontal="center" vertical="center"/>
    </xf>
    <xf numFmtId="6" fontId="2" fillId="3" borderId="26" xfId="0" applyNumberFormat="1" applyFont="1" applyFill="1" applyBorder="1" applyAlignment="1">
      <alignment horizontal="center" vertical="center"/>
    </xf>
    <xf numFmtId="0" fontId="3" fillId="7" borderId="22" xfId="0" applyFont="1" applyFill="1" applyBorder="1" applyAlignment="1">
      <alignment horizontal="center"/>
    </xf>
    <xf numFmtId="0" fontId="3" fillId="7" borderId="17" xfId="0" applyFont="1" applyFill="1" applyBorder="1" applyAlignment="1">
      <alignment horizontal="center"/>
    </xf>
    <xf numFmtId="0" fontId="3" fillId="7" borderId="2" xfId="0" applyFont="1" applyFill="1" applyBorder="1" applyAlignment="1">
      <alignment horizontal="center"/>
    </xf>
    <xf numFmtId="0" fontId="3" fillId="7" borderId="20" xfId="0" applyFont="1" applyFill="1" applyBorder="1" applyAlignment="1">
      <alignment horizontal="center"/>
    </xf>
    <xf numFmtId="0" fontId="3" fillId="7" borderId="19" xfId="0" applyFont="1" applyFill="1" applyBorder="1" applyAlignment="1">
      <alignment horizontal="center"/>
    </xf>
    <xf numFmtId="0" fontId="3" fillId="7" borderId="1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9">
    <dxf>
      <font>
        <color rgb="FF9C0006"/>
      </font>
      <fill>
        <patternFill>
          <bgColor rgb="FFFFC7CE"/>
        </patternFill>
      </fill>
    </dxf>
    <dxf>
      <font>
        <b val="0"/>
        <i val="0"/>
        <strike val="0"/>
        <condense val="0"/>
        <extend val="0"/>
        <outline val="0"/>
        <shadow val="0"/>
        <u val="none"/>
        <vertAlign val="baseline"/>
        <sz val="11"/>
        <color theme="1"/>
        <name val="Arial"/>
        <family val="2"/>
        <scheme val="minor"/>
      </font>
      <numFmt numFmtId="167" formatCode="&quot;$&quot;#,##0"/>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Arial"/>
        <family val="2"/>
        <scheme val="minor"/>
      </font>
      <numFmt numFmtId="164" formatCode="_(&quot;$&quot;* #,##0_);_(&quot;$&quot;* \(#,##0\);_(&quot;$&quot;* &quot;-&quot;??_);_(@_)"/>
      <border diagonalUp="0" diagonalDown="0">
        <left/>
        <right style="thin">
          <color indexed="64"/>
        </right>
        <top/>
        <bottom style="thin">
          <color indexed="64"/>
        </bottom>
        <vertical/>
        <horizontal/>
      </border>
    </dxf>
    <dxf>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font>
      <alignment horizontal="center" vertical="bottom" textRotation="0" wrapText="0" indent="0" justifyLastLine="0" shrinkToFit="0" readingOrder="0"/>
      <border diagonalUp="0" diagonalDown="0" outline="0">
        <left style="medium">
          <color indexed="64"/>
        </left>
        <right style="medium">
          <color indexed="64"/>
        </right>
        <top/>
        <bottom style="thin">
          <color indexed="64"/>
        </bottom>
      </border>
    </dxf>
    <dxf>
      <alignment horizontal="center" vertical="bottom" textRotation="0" wrapText="0" indent="0" justifyLastLine="0" shrinkToFit="0" readingOrder="0"/>
      <border diagonalUp="0" diagonalDown="0" outline="0">
        <left style="medium">
          <color indexed="64"/>
        </left>
        <right/>
        <top/>
        <bottom style="thin">
          <color indexed="64"/>
        </bottom>
      </border>
    </dxf>
    <dxf>
      <border outline="0">
        <left style="medium">
          <color indexed="64"/>
        </left>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1"/>
        <name val="Arial"/>
        <family val="2"/>
        <scheme val="minor"/>
      </font>
      <numFmt numFmtId="0" formatCode="General"/>
      <fill>
        <patternFill patternType="solid">
          <fgColor indexed="64"/>
          <bgColor theme="7" tint="0.79998168889431442"/>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Accumulated Costs vs Savings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283484270580317E-2"/>
          <c:y val="0.12521464524770995"/>
          <c:w val="0.66988884382504899"/>
          <c:h val="0.76555821533171897"/>
        </c:manualLayout>
      </c:layout>
      <c:barChart>
        <c:barDir val="col"/>
        <c:grouping val="clustered"/>
        <c:varyColors val="0"/>
        <c:ser>
          <c:idx val="1"/>
          <c:order val="1"/>
          <c:tx>
            <c:strRef>
              <c:f>Graphs!$M$6</c:f>
              <c:strCache>
                <c:ptCount val="1"/>
                <c:pt idx="0">
                  <c:v>Accumulated Costs </c:v>
                </c:pt>
              </c:strCache>
            </c:strRef>
          </c:tx>
          <c:spPr>
            <a:solidFill>
              <a:schemeClr val="accent6"/>
            </a:solidFill>
            <a:ln>
              <a:noFill/>
            </a:ln>
            <a:effectLst/>
          </c:spPr>
          <c:invertIfNegative val="0"/>
          <c:cat>
            <c:strRef>
              <c:f>Graphs!$N$4:$AH$4</c:f>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f>Graphs!$N$6:$AH$6</c:f>
              <c:numCache>
                <c:formatCode>_("$"* #,##0_);_("$"* \(#,##0\);_("$"* "-"??_);_(@_)</c:formatCode>
                <c:ptCount val="21"/>
                <c:pt idx="0">
                  <c:v>0</c:v>
                </c:pt>
                <c:pt idx="1">
                  <c:v>271803</c:v>
                </c:pt>
                <c:pt idx="2">
                  <c:v>271803</c:v>
                </c:pt>
                <c:pt idx="3">
                  <c:v>271803</c:v>
                </c:pt>
                <c:pt idx="4">
                  <c:v>271803</c:v>
                </c:pt>
                <c:pt idx="5">
                  <c:v>286200.67153125</c:v>
                </c:pt>
                <c:pt idx="6">
                  <c:v>533919.49606931256</c:v>
                </c:pt>
                <c:pt idx="7">
                  <c:v>533919.49606931256</c:v>
                </c:pt>
                <c:pt idx="8">
                  <c:v>533919.49606931256</c:v>
                </c:pt>
                <c:pt idx="9">
                  <c:v>533919.49606931256</c:v>
                </c:pt>
                <c:pt idx="10">
                  <c:v>533919.49606931256</c:v>
                </c:pt>
                <c:pt idx="11">
                  <c:v>541543.58485700411</c:v>
                </c:pt>
                <c:pt idx="12">
                  <c:v>541543.58485700411</c:v>
                </c:pt>
                <c:pt idx="13">
                  <c:v>541543.58485700411</c:v>
                </c:pt>
                <c:pt idx="14">
                  <c:v>541543.58485700411</c:v>
                </c:pt>
                <c:pt idx="15">
                  <c:v>541543.58485700411</c:v>
                </c:pt>
                <c:pt idx="16">
                  <c:v>554714.54650115385</c:v>
                </c:pt>
                <c:pt idx="17">
                  <c:v>554714.54650115385</c:v>
                </c:pt>
                <c:pt idx="18">
                  <c:v>554714.54650115385</c:v>
                </c:pt>
                <c:pt idx="19">
                  <c:v>554714.54650115385</c:v>
                </c:pt>
              </c:numCache>
            </c:numRef>
          </c:val>
          <c:extLst>
            <c:ext xmlns:c16="http://schemas.microsoft.com/office/drawing/2014/chart" uri="{C3380CC4-5D6E-409C-BE32-E72D297353CC}">
              <c16:uniqueId val="{00000001-4FEB-41B3-855E-329E24ADF404}"/>
            </c:ext>
          </c:extLst>
        </c:ser>
        <c:dLbls>
          <c:showLegendKey val="0"/>
          <c:showVal val="0"/>
          <c:showCatName val="0"/>
          <c:showSerName val="0"/>
          <c:showPercent val="0"/>
          <c:showBubbleSize val="0"/>
        </c:dLbls>
        <c:gapWidth val="75"/>
        <c:overlap val="9"/>
        <c:axId val="294838192"/>
        <c:axId val="294832432"/>
      </c:barChart>
      <c:lineChart>
        <c:grouping val="standard"/>
        <c:varyColors val="0"/>
        <c:ser>
          <c:idx val="3"/>
          <c:order val="3"/>
          <c:tx>
            <c:strRef>
              <c:f>Graphs!$M$8</c:f>
              <c:strCache>
                <c:ptCount val="1"/>
                <c:pt idx="0">
                  <c:v>Accumulated Savings</c:v>
                </c:pt>
              </c:strCache>
            </c:strRef>
          </c:tx>
          <c:spPr>
            <a:ln w="28575" cap="rnd">
              <a:solidFill>
                <a:schemeClr val="bg2"/>
              </a:solidFill>
              <a:round/>
            </a:ln>
            <a:effectLst/>
          </c:spPr>
          <c:marker>
            <c:symbol val="circle"/>
            <c:size val="5"/>
            <c:spPr>
              <a:solidFill>
                <a:schemeClr val="bg2"/>
              </a:solidFill>
              <a:ln w="9525">
                <a:solidFill>
                  <a:schemeClr val="bg2"/>
                </a:solidFill>
              </a:ln>
              <a:effectLst/>
            </c:spPr>
          </c:marker>
          <c:cat>
            <c:strRef>
              <c:f>Graphs!$N$4:$AH$4</c:f>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f>Graphs!$N$8:$AH$8</c:f>
              <c:numCache>
                <c:formatCode>_("$"* #,##0_);_("$"* \(#,##0\);_("$"* "-"??_);_(@_)</c:formatCode>
                <c:ptCount val="21"/>
                <c:pt idx="0">
                  <c:v>0</c:v>
                </c:pt>
                <c:pt idx="1">
                  <c:v>271803</c:v>
                </c:pt>
                <c:pt idx="2">
                  <c:v>281803</c:v>
                </c:pt>
                <c:pt idx="3">
                  <c:v>291803</c:v>
                </c:pt>
                <c:pt idx="4">
                  <c:v>301803</c:v>
                </c:pt>
                <c:pt idx="5">
                  <c:v>311803</c:v>
                </c:pt>
                <c:pt idx="6">
                  <c:v>531803</c:v>
                </c:pt>
                <c:pt idx="7">
                  <c:v>533803</c:v>
                </c:pt>
                <c:pt idx="8">
                  <c:v>535863</c:v>
                </c:pt>
                <c:pt idx="9">
                  <c:v>537984.80000000005</c:v>
                </c:pt>
                <c:pt idx="10">
                  <c:v>540170.25400000007</c:v>
                </c:pt>
                <c:pt idx="11">
                  <c:v>542421.27162000013</c:v>
                </c:pt>
                <c:pt idx="12">
                  <c:v>544739.81976860017</c:v>
                </c:pt>
                <c:pt idx="13">
                  <c:v>547127.92436165817</c:v>
                </c:pt>
                <c:pt idx="14">
                  <c:v>549587.67209250794</c:v>
                </c:pt>
                <c:pt idx="15">
                  <c:v>552121.21225528314</c:v>
                </c:pt>
                <c:pt idx="16">
                  <c:v>554730.75862294168</c:v>
                </c:pt>
                <c:pt idx="17">
                  <c:v>557418.59138162993</c:v>
                </c:pt>
                <c:pt idx="18">
                  <c:v>560187.05912307883</c:v>
                </c:pt>
                <c:pt idx="19">
                  <c:v>563038.58089677116</c:v>
                </c:pt>
              </c:numCache>
            </c:numRef>
          </c:val>
          <c:smooth val="0"/>
          <c:extLst>
            <c:ext xmlns:c16="http://schemas.microsoft.com/office/drawing/2014/chart" uri="{C3380CC4-5D6E-409C-BE32-E72D297353CC}">
              <c16:uniqueId val="{00000003-4FEB-41B3-855E-329E24ADF404}"/>
            </c:ext>
          </c:extLst>
        </c:ser>
        <c:ser>
          <c:idx val="7"/>
          <c:order val="7"/>
          <c:tx>
            <c:strRef>
              <c:f>Graphs!$M$12</c:f>
              <c:strCache>
                <c:ptCount val="1"/>
                <c:pt idx="0">
                  <c:v>Reserves +Accumulated Savings and Interest</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Graphs!$N$4:$AH$4</c:f>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f>Graphs!$N$12:$AH$12</c:f>
              <c:numCache>
                <c:formatCode>_("$"* #,##0_);_("$"* \(#,##0\);_("$"* "-"??_);_(@_)</c:formatCode>
                <c:ptCount val="21"/>
                <c:pt idx="0">
                  <c:v>0</c:v>
                </c:pt>
                <c:pt idx="1">
                  <c:v>271803</c:v>
                </c:pt>
                <c:pt idx="2">
                  <c:v>281803</c:v>
                </c:pt>
                <c:pt idx="3">
                  <c:v>292303</c:v>
                </c:pt>
                <c:pt idx="4">
                  <c:v>303328</c:v>
                </c:pt>
                <c:pt idx="5">
                  <c:v>314184.36642343749</c:v>
                </c:pt>
                <c:pt idx="6">
                  <c:v>534184.36642343749</c:v>
                </c:pt>
                <c:pt idx="7">
                  <c:v>536197.60994114378</c:v>
                </c:pt>
                <c:pt idx="8">
                  <c:v>538371.51563473535</c:v>
                </c:pt>
                <c:pt idx="9">
                  <c:v>540715.9166130065</c:v>
                </c:pt>
                <c:pt idx="10">
                  <c:v>543241.19164019125</c:v>
                </c:pt>
                <c:pt idx="11">
                  <c:v>545577.08959935058</c:v>
                </c:pt>
                <c:pt idx="12">
                  <c:v>548097.31298506795</c:v>
                </c:pt>
                <c:pt idx="13">
                  <c:v>550813.10398452915</c:v>
                </c:pt>
                <c:pt idx="14">
                  <c:v>553736.32767175522</c:v>
                </c:pt>
                <c:pt idx="15">
                  <c:v>556879.50497526792</c:v>
                </c:pt>
                <c:pt idx="16">
                  <c:v>559597.29926663218</c:v>
                </c:pt>
                <c:pt idx="17">
                  <c:v>562529.26966359431</c:v>
                </c:pt>
                <c:pt idx="18">
                  <c:v>565688.47356316529</c:v>
                </c:pt>
                <c:pt idx="19">
                  <c:v>569088.69168995821</c:v>
                </c:pt>
              </c:numCache>
            </c:numRef>
          </c:val>
          <c:smooth val="0"/>
          <c:extLst>
            <c:ext xmlns:c16="http://schemas.microsoft.com/office/drawing/2014/chart" uri="{C3380CC4-5D6E-409C-BE32-E72D297353CC}">
              <c16:uniqueId val="{00000007-4FEB-41B3-855E-329E24ADF404}"/>
            </c:ext>
          </c:extLst>
        </c:ser>
        <c:dLbls>
          <c:showLegendKey val="0"/>
          <c:showVal val="0"/>
          <c:showCatName val="0"/>
          <c:showSerName val="0"/>
          <c:showPercent val="0"/>
          <c:showBubbleSize val="0"/>
        </c:dLbls>
        <c:marker val="1"/>
        <c:smooth val="0"/>
        <c:axId val="294838192"/>
        <c:axId val="294832432"/>
        <c:extLst>
          <c:ext xmlns:c15="http://schemas.microsoft.com/office/drawing/2012/chart" uri="{02D57815-91ED-43cb-92C2-25804820EDAC}">
            <c15:filteredLineSeries>
              <c15:ser>
                <c:idx val="0"/>
                <c:order val="0"/>
                <c:tx>
                  <c:strRef>
                    <c:extLst>
                      <c:ext uri="{02D57815-91ED-43cb-92C2-25804820EDAC}">
                        <c15:formulaRef>
                          <c15:sqref>Graphs!$M$5</c15:sqref>
                        </c15:formulaRef>
                      </c:ext>
                    </c:extLst>
                    <c:strCache>
                      <c:ptCount val="1"/>
                      <c:pt idx="0">
                        <c:v>Costs</c:v>
                      </c:pt>
                    </c:strCache>
                  </c:strRef>
                </c:tx>
                <c:spPr>
                  <a:ln w="28575" cap="rnd">
                    <a:solidFill>
                      <a:schemeClr val="accent1"/>
                    </a:solidFill>
                    <a:round/>
                  </a:ln>
                  <a:effectLst/>
                </c:spPr>
                <c:marker>
                  <c:symbol val="none"/>
                </c:marker>
                <c:cat>
                  <c:strRef>
                    <c:extLst>
                      <c:ext uri="{02D57815-91ED-43cb-92C2-25804820EDAC}">
                        <c15:formulaRef>
                          <c15:sqref>Graphs!$N$4:$AH$4</c15:sqref>
                        </c15:formulaRef>
                      </c:ext>
                    </c:extLst>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extLst>
                      <c:ext uri="{02D57815-91ED-43cb-92C2-25804820EDAC}">
                        <c15:formulaRef>
                          <c15:sqref>Graphs!$N$5:$AH$5</c15:sqref>
                        </c15:formulaRef>
                      </c:ext>
                    </c:extLst>
                    <c:numCache>
                      <c:formatCode>_("$"* #,##0_);_("$"* \(#,##0\);_("$"* "-"??_);_(@_)</c:formatCode>
                      <c:ptCount val="21"/>
                      <c:pt idx="0">
                        <c:v>0</c:v>
                      </c:pt>
                      <c:pt idx="1">
                        <c:v>271803</c:v>
                      </c:pt>
                      <c:pt idx="2">
                        <c:v>0</c:v>
                      </c:pt>
                      <c:pt idx="3">
                        <c:v>0</c:v>
                      </c:pt>
                      <c:pt idx="4">
                        <c:v>0</c:v>
                      </c:pt>
                      <c:pt idx="5">
                        <c:v>14397.67153125</c:v>
                      </c:pt>
                      <c:pt idx="6">
                        <c:v>247718.8245380625</c:v>
                      </c:pt>
                      <c:pt idx="7">
                        <c:v>0</c:v>
                      </c:pt>
                      <c:pt idx="8">
                        <c:v>0</c:v>
                      </c:pt>
                      <c:pt idx="9">
                        <c:v>0</c:v>
                      </c:pt>
                      <c:pt idx="10">
                        <c:v>0</c:v>
                      </c:pt>
                      <c:pt idx="11">
                        <c:v>7624.0887876915003</c:v>
                      </c:pt>
                      <c:pt idx="12">
                        <c:v>0</c:v>
                      </c:pt>
                      <c:pt idx="13">
                        <c:v>0</c:v>
                      </c:pt>
                      <c:pt idx="14">
                        <c:v>0</c:v>
                      </c:pt>
                      <c:pt idx="15">
                        <c:v>0</c:v>
                      </c:pt>
                      <c:pt idx="16">
                        <c:v>13170.961644149756</c:v>
                      </c:pt>
                      <c:pt idx="17">
                        <c:v>0</c:v>
                      </c:pt>
                      <c:pt idx="18">
                        <c:v>0</c:v>
                      </c:pt>
                      <c:pt idx="19">
                        <c:v>0</c:v>
                      </c:pt>
                    </c:numCache>
                  </c:numRef>
                </c:val>
                <c:smooth val="0"/>
                <c:extLst>
                  <c:ext xmlns:c16="http://schemas.microsoft.com/office/drawing/2014/chart" uri="{C3380CC4-5D6E-409C-BE32-E72D297353CC}">
                    <c16:uniqueId val="{00000000-4FEB-41B3-855E-329E24ADF404}"/>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Graphs!$M$7</c15:sqref>
                        </c15:formulaRef>
                      </c:ext>
                    </c:extLst>
                    <c:strCache>
                      <c:ptCount val="1"/>
                      <c:pt idx="0">
                        <c:v> Savings </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Graphs!$N$4:$AH$4</c15:sqref>
                        </c15:formulaRef>
                      </c:ext>
                    </c:extLst>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extLst xmlns:c15="http://schemas.microsoft.com/office/drawing/2012/chart">
                      <c:ext xmlns:c15="http://schemas.microsoft.com/office/drawing/2012/chart" uri="{02D57815-91ED-43cb-92C2-25804820EDAC}">
                        <c15:formulaRef>
                          <c15:sqref>Graphs!$N$7:$AH$7</c15:sqref>
                        </c15:formulaRef>
                      </c:ext>
                    </c:extLst>
                    <c:numCache>
                      <c:formatCode>_("$"* #,##0_);_("$"* \(#,##0\);_("$"* "-"??_);_(@_)</c:formatCode>
                      <c:ptCount val="21"/>
                      <c:pt idx="0">
                        <c:v>0</c:v>
                      </c:pt>
                      <c:pt idx="1">
                        <c:v>271803</c:v>
                      </c:pt>
                      <c:pt idx="2">
                        <c:v>10000</c:v>
                      </c:pt>
                      <c:pt idx="3">
                        <c:v>10000</c:v>
                      </c:pt>
                      <c:pt idx="4">
                        <c:v>10000</c:v>
                      </c:pt>
                      <c:pt idx="5">
                        <c:v>10000</c:v>
                      </c:pt>
                      <c:pt idx="6">
                        <c:v>220000</c:v>
                      </c:pt>
                      <c:pt idx="7">
                        <c:v>2000</c:v>
                      </c:pt>
                      <c:pt idx="8">
                        <c:v>2060</c:v>
                      </c:pt>
                      <c:pt idx="9">
                        <c:v>2121.8000000000002</c:v>
                      </c:pt>
                      <c:pt idx="10">
                        <c:v>2185.4540000000002</c:v>
                      </c:pt>
                      <c:pt idx="11">
                        <c:v>2251.0176200000001</c:v>
                      </c:pt>
                      <c:pt idx="12">
                        <c:v>2318.5481486000003</c:v>
                      </c:pt>
                      <c:pt idx="13">
                        <c:v>2388.1045930580003</c:v>
                      </c:pt>
                      <c:pt idx="14">
                        <c:v>2459.7477308497405</c:v>
                      </c:pt>
                      <c:pt idx="15">
                        <c:v>2533.5401627752326</c:v>
                      </c:pt>
                      <c:pt idx="16">
                        <c:v>2609.5463676584895</c:v>
                      </c:pt>
                      <c:pt idx="17">
                        <c:v>2687.8327586882442</c:v>
                      </c:pt>
                      <c:pt idx="18">
                        <c:v>2768.4677414488915</c:v>
                      </c:pt>
                      <c:pt idx="19">
                        <c:v>2851.5217736923582</c:v>
                      </c:pt>
                    </c:numCache>
                  </c:numRef>
                </c:val>
                <c:smooth val="0"/>
                <c:extLst xmlns:c15="http://schemas.microsoft.com/office/drawing/2012/chart">
                  <c:ext xmlns:c16="http://schemas.microsoft.com/office/drawing/2014/chart" uri="{C3380CC4-5D6E-409C-BE32-E72D297353CC}">
                    <c16:uniqueId val="{00000002-4FEB-41B3-855E-329E24ADF404}"/>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Graphs!$M$9</c15:sqref>
                        </c15:formulaRef>
                      </c:ext>
                    </c:extLst>
                    <c:strCache>
                      <c:ptCount val="1"/>
                      <c:pt idx="0">
                        <c:v>Ending Reserve Balance</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Graphs!$N$4:$AH$4</c15:sqref>
                        </c15:formulaRef>
                      </c:ext>
                    </c:extLst>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extLst xmlns:c15="http://schemas.microsoft.com/office/drawing/2012/chart">
                      <c:ext xmlns:c15="http://schemas.microsoft.com/office/drawing/2012/chart" uri="{02D57815-91ED-43cb-92C2-25804820EDAC}">
                        <c15:formulaRef>
                          <c15:sqref>Graphs!$N$9:$AH$9</c15:sqref>
                        </c15:formulaRef>
                      </c:ext>
                    </c:extLst>
                    <c:numCache>
                      <c:formatCode>_("$"* #,##0_);_("$"* \(#,##0\);_("$"* "-"??_);_(@_)</c:formatCode>
                      <c:ptCount val="21"/>
                      <c:pt idx="0">
                        <c:v>0</c:v>
                      </c:pt>
                      <c:pt idx="1">
                        <c:v>0</c:v>
                      </c:pt>
                      <c:pt idx="2">
                        <c:v>10000</c:v>
                      </c:pt>
                      <c:pt idx="3">
                        <c:v>20500</c:v>
                      </c:pt>
                      <c:pt idx="4">
                        <c:v>31525</c:v>
                      </c:pt>
                      <c:pt idx="5">
                        <c:v>27983.694892187497</c:v>
                      </c:pt>
                      <c:pt idx="6">
                        <c:v>264.87035412498517</c:v>
                      </c:pt>
                      <c:pt idx="7">
                        <c:v>2278.1138718312345</c:v>
                      </c:pt>
                      <c:pt idx="8">
                        <c:v>4452.0195654227964</c:v>
                      </c:pt>
                      <c:pt idx="9">
                        <c:v>6796.4205436939365</c:v>
                      </c:pt>
                      <c:pt idx="10">
                        <c:v>9321.6955708786336</c:v>
                      </c:pt>
                      <c:pt idx="11">
                        <c:v>4033.5047423464903</c:v>
                      </c:pt>
                      <c:pt idx="12">
                        <c:v>6553.7281280638144</c:v>
                      </c:pt>
                      <c:pt idx="13">
                        <c:v>9269.5191275250054</c:v>
                      </c:pt>
                      <c:pt idx="14">
                        <c:v>12192.742814750996</c:v>
                      </c:pt>
                      <c:pt idx="15">
                        <c:v>15335.920118263779</c:v>
                      </c:pt>
                      <c:pt idx="16">
                        <c:v>4882.7527654782134</c:v>
                      </c:pt>
                      <c:pt idx="17">
                        <c:v>7814.7231624403685</c:v>
                      </c:pt>
                      <c:pt idx="18">
                        <c:v>10973.927062011277</c:v>
                      </c:pt>
                      <c:pt idx="19">
                        <c:v>14374.145188804199</c:v>
                      </c:pt>
                    </c:numCache>
                  </c:numRef>
                </c:val>
                <c:smooth val="0"/>
                <c:extLst xmlns:c15="http://schemas.microsoft.com/office/drawing/2012/chart">
                  <c:ext xmlns:c16="http://schemas.microsoft.com/office/drawing/2014/chart" uri="{C3380CC4-5D6E-409C-BE32-E72D297353CC}">
                    <c16:uniqueId val="{00000004-4FEB-41B3-855E-329E24ADF404}"/>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Graphs!$M$10</c15:sqref>
                        </c15:formulaRef>
                      </c:ext>
                    </c:extLst>
                    <c:strCache>
                      <c:ptCount val="1"/>
                      <c:pt idx="0">
                        <c:v>Interest Earned</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Graphs!$N$4:$AH$4</c15:sqref>
                        </c15:formulaRef>
                      </c:ext>
                    </c:extLst>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extLst xmlns:c15="http://schemas.microsoft.com/office/drawing/2012/chart">
                      <c:ext xmlns:c15="http://schemas.microsoft.com/office/drawing/2012/chart" uri="{02D57815-91ED-43cb-92C2-25804820EDAC}">
                        <c15:formulaRef>
                          <c15:sqref>Graphs!$N$10:$AH$10</c15:sqref>
                        </c15:formulaRef>
                      </c:ext>
                    </c:extLst>
                    <c:numCache>
                      <c:formatCode>_("$"* #,##0_);_("$"* \(#,##0\);_("$"* "-"??_);_(@_)</c:formatCode>
                      <c:ptCount val="21"/>
                      <c:pt idx="0">
                        <c:v>0</c:v>
                      </c:pt>
                      <c:pt idx="1">
                        <c:v>0</c:v>
                      </c:pt>
                      <c:pt idx="2">
                        <c:v>0</c:v>
                      </c:pt>
                      <c:pt idx="3">
                        <c:v>500</c:v>
                      </c:pt>
                      <c:pt idx="4">
                        <c:v>1025</c:v>
                      </c:pt>
                      <c:pt idx="5">
                        <c:v>856.36642343749998</c:v>
                      </c:pt>
                      <c:pt idx="6">
                        <c:v>0</c:v>
                      </c:pt>
                      <c:pt idx="7">
                        <c:v>13.243517706249259</c:v>
                      </c:pt>
                      <c:pt idx="8">
                        <c:v>113.90569359156173</c:v>
                      </c:pt>
                      <c:pt idx="9">
                        <c:v>222.60097827113984</c:v>
                      </c:pt>
                      <c:pt idx="10">
                        <c:v>339.82102718469685</c:v>
                      </c:pt>
                      <c:pt idx="11">
                        <c:v>84.880339159356666</c:v>
                      </c:pt>
                      <c:pt idx="12">
                        <c:v>201.67523711732451</c:v>
                      </c:pt>
                      <c:pt idx="13">
                        <c:v>327.68640640319074</c:v>
                      </c:pt>
                      <c:pt idx="14">
                        <c:v>463.47595637625028</c:v>
                      </c:pt>
                      <c:pt idx="15">
                        <c:v>609.63714073754988</c:v>
                      </c:pt>
                      <c:pt idx="16">
                        <c:v>108.24792370570113</c:v>
                      </c:pt>
                      <c:pt idx="17">
                        <c:v>244.13763827391068</c:v>
                      </c:pt>
                      <c:pt idx="18">
                        <c:v>390.73615812201842</c:v>
                      </c:pt>
                      <c:pt idx="19">
                        <c:v>548.6963531005639</c:v>
                      </c:pt>
                    </c:numCache>
                  </c:numRef>
                </c:val>
                <c:smooth val="0"/>
                <c:extLst xmlns:c15="http://schemas.microsoft.com/office/drawing/2012/chart">
                  <c:ext xmlns:c16="http://schemas.microsoft.com/office/drawing/2014/chart" uri="{C3380CC4-5D6E-409C-BE32-E72D297353CC}">
                    <c16:uniqueId val="{00000005-4FEB-41B3-855E-329E24ADF404}"/>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Graphs!$M$11</c15:sqref>
                        </c15:formulaRef>
                      </c:ext>
                    </c:extLst>
                    <c:strCache>
                      <c:ptCount val="1"/>
                      <c:pt idx="0">
                        <c:v>Accumulated Interest</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Graphs!$N$4:$AH$4</c15:sqref>
                        </c15:formulaRef>
                      </c:ext>
                    </c:extLst>
                    <c:strCache>
                      <c:ptCount val="21"/>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 </c:v>
                      </c:pt>
                    </c:strCache>
                  </c:strRef>
                </c:cat>
                <c:val>
                  <c:numRef>
                    <c:extLst xmlns:c15="http://schemas.microsoft.com/office/drawing/2012/chart">
                      <c:ext xmlns:c15="http://schemas.microsoft.com/office/drawing/2012/chart" uri="{02D57815-91ED-43cb-92C2-25804820EDAC}">
                        <c15:formulaRef>
                          <c15:sqref>Graphs!$N$11:$AH$11</c15:sqref>
                        </c15:formulaRef>
                      </c:ext>
                    </c:extLst>
                    <c:numCache>
                      <c:formatCode>_("$"* #,##0_);_("$"* \(#,##0\);_("$"* "-"??_);_(@_)</c:formatCode>
                      <c:ptCount val="21"/>
                      <c:pt idx="0">
                        <c:v>0</c:v>
                      </c:pt>
                      <c:pt idx="1">
                        <c:v>0</c:v>
                      </c:pt>
                      <c:pt idx="2">
                        <c:v>0</c:v>
                      </c:pt>
                      <c:pt idx="3">
                        <c:v>500</c:v>
                      </c:pt>
                      <c:pt idx="4">
                        <c:v>1525</c:v>
                      </c:pt>
                      <c:pt idx="5">
                        <c:v>2381.3664234375001</c:v>
                      </c:pt>
                      <c:pt idx="6">
                        <c:v>2381.3664234375001</c:v>
                      </c:pt>
                      <c:pt idx="7">
                        <c:v>2394.6099411437494</c:v>
                      </c:pt>
                      <c:pt idx="8">
                        <c:v>2508.5156347353113</c:v>
                      </c:pt>
                      <c:pt idx="9">
                        <c:v>2731.1166130064512</c:v>
                      </c:pt>
                      <c:pt idx="10">
                        <c:v>3070.9376401911481</c:v>
                      </c:pt>
                      <c:pt idx="11">
                        <c:v>3155.8179793505046</c:v>
                      </c:pt>
                      <c:pt idx="12">
                        <c:v>3357.4932164678294</c:v>
                      </c:pt>
                      <c:pt idx="13">
                        <c:v>3685.17962287102</c:v>
                      </c:pt>
                      <c:pt idx="14">
                        <c:v>4148.65557924727</c:v>
                      </c:pt>
                      <c:pt idx="15">
                        <c:v>4758.29271998482</c:v>
                      </c:pt>
                      <c:pt idx="16">
                        <c:v>4866.5406436905214</c:v>
                      </c:pt>
                      <c:pt idx="17">
                        <c:v>5110.6782819644322</c:v>
                      </c:pt>
                      <c:pt idx="18">
                        <c:v>5501.4144400864507</c:v>
                      </c:pt>
                      <c:pt idx="19">
                        <c:v>6050.1107931870147</c:v>
                      </c:pt>
                    </c:numCache>
                  </c:numRef>
                </c:val>
                <c:smooth val="0"/>
                <c:extLst xmlns:c15="http://schemas.microsoft.com/office/drawing/2012/chart">
                  <c:ext xmlns:c16="http://schemas.microsoft.com/office/drawing/2014/chart" uri="{C3380CC4-5D6E-409C-BE32-E72D297353CC}">
                    <c16:uniqueId val="{00000006-4FEB-41B3-855E-329E24ADF404}"/>
                  </c:ext>
                </c:extLst>
              </c15:ser>
            </c15:filteredLineSeries>
          </c:ext>
        </c:extLst>
      </c:lineChart>
      <c:catAx>
        <c:axId val="29483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b"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294832432"/>
        <c:crosses val="autoZero"/>
        <c:auto val="1"/>
        <c:lblAlgn val="ctr"/>
        <c:lblOffset val="100"/>
        <c:tickLblSkip val="2"/>
        <c:noMultiLvlLbl val="0"/>
      </c:catAx>
      <c:valAx>
        <c:axId val="2948324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4838192"/>
        <c:crosses val="autoZero"/>
        <c:crossBetween val="midCat"/>
      </c:valAx>
      <c:spPr>
        <a:noFill/>
        <a:ln>
          <a:noFill/>
        </a:ln>
        <a:effectLst/>
      </c:spPr>
    </c:plotArea>
    <c:legend>
      <c:legendPos val="r"/>
      <c:layout>
        <c:manualLayout>
          <c:xMode val="edge"/>
          <c:yMode val="edge"/>
          <c:x val="0.77845733884492141"/>
          <c:y val="0.29274218769977006"/>
          <c:w val="0.21452203839819978"/>
          <c:h val="0.32115084274690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39102018809844"/>
          <c:y val="0.10228919343005663"/>
          <c:w val="0.37003925162452289"/>
          <c:h val="0.8020531725745854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04-45E0-9717-84E6C481E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04-45E0-9717-84E6C481E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04-45E0-9717-84E6C481E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04-45E0-9717-84E6C481E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404-45E0-9717-84E6C481EA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404-45E0-9717-84E6C481EA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404-45E0-9717-84E6C481EA4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404-45E0-9717-84E6C481EA4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404-45E0-9717-84E6C481EA4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404-45E0-9717-84E6C481EA4C}"/>
              </c:ext>
            </c:extLst>
          </c:dPt>
          <c:dPt>
            <c:idx val="10"/>
            <c:bubble3D val="0"/>
            <c:spPr>
              <a:solidFill>
                <a:schemeClr val="bg2">
                  <a:lumMod val="40000"/>
                  <a:lumOff val="60000"/>
                </a:schemeClr>
              </a:solidFill>
              <a:ln w="19050">
                <a:solidFill>
                  <a:schemeClr val="lt1"/>
                </a:solidFill>
              </a:ln>
              <a:effectLst/>
            </c:spPr>
            <c:extLst>
              <c:ext xmlns:c16="http://schemas.microsoft.com/office/drawing/2014/chart" uri="{C3380CC4-5D6E-409C-BE32-E72D297353CC}">
                <c16:uniqueId val="{00000015-D193-4467-B286-26AE79DA962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193-4467-B286-26AE79DA962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D193-4467-B286-26AE79DA962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D193-4467-B286-26AE79DA962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D193-4467-B286-26AE79DA9624}"/>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5-B255-4D9B-93FF-99BCD8FDCCD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17-B255-4D9B-93FF-99BCD8FDCCDA}"/>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9-B255-4D9B-93FF-99BCD8FDCCDA}"/>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1B-B255-4D9B-93FF-99BCD8FDCCDA}"/>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D-B255-4D9B-93FF-99BCD8FDCCDA}"/>
              </c:ext>
            </c:extLst>
          </c:dPt>
          <c:dLbls>
            <c:dLbl>
              <c:idx val="1"/>
              <c:layout>
                <c:manualLayout>
                  <c:x val="1.6880010505480554E-2"/>
                  <c:y val="8.14821626777476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04-45E0-9717-84E6C481EA4C}"/>
                </c:ext>
              </c:extLst>
            </c:dLbl>
            <c:dLbl>
              <c:idx val="4"/>
              <c:layout>
                <c:manualLayout>
                  <c:x val="2.2602456758353096E-2"/>
                  <c:y val="2.698199173935239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0131382255201983"/>
                      <c:h val="0.13460077253766983"/>
                    </c:manualLayout>
                  </c15:layout>
                </c:ext>
                <c:ext xmlns:c16="http://schemas.microsoft.com/office/drawing/2014/chart" uri="{C3380CC4-5D6E-409C-BE32-E72D297353CC}">
                  <c16:uniqueId val="{00000009-A404-45E0-9717-84E6C481EA4C}"/>
                </c:ext>
              </c:extLst>
            </c:dLbl>
            <c:dLbl>
              <c:idx val="5"/>
              <c:layout>
                <c:manualLayout>
                  <c:x val="-6.7497254934474104E-3"/>
                  <c:y val="6.59617507391289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4.1634556752081699E-2"/>
                      <c:h val="9.1919639706468687E-2"/>
                    </c:manualLayout>
                  </c15:layout>
                </c:ext>
                <c:ext xmlns:c16="http://schemas.microsoft.com/office/drawing/2014/chart" uri="{C3380CC4-5D6E-409C-BE32-E72D297353CC}">
                  <c16:uniqueId val="{0000000B-A404-45E0-9717-84E6C481EA4C}"/>
                </c:ext>
              </c:extLst>
            </c:dLbl>
            <c:dLbl>
              <c:idx val="6"/>
              <c:layout>
                <c:manualLayout>
                  <c:x val="-2.2507854306555129E-2"/>
                  <c:y val="9.46036322041214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404-45E0-9717-84E6C481EA4C}"/>
                </c:ext>
              </c:extLst>
            </c:dLbl>
            <c:dLbl>
              <c:idx val="7"/>
              <c:layout>
                <c:manualLayout>
                  <c:x val="-6.2277200521115843E-2"/>
                  <c:y val="6.83455173824570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404-45E0-9717-84E6C481EA4C}"/>
                </c:ext>
              </c:extLst>
            </c:dLbl>
            <c:dLbl>
              <c:idx val="8"/>
              <c:layout>
                <c:manualLayout>
                  <c:x val="-5.6340403347602493E-2"/>
                  <c:y val="7.31737755765409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404-45E0-9717-84E6C481EA4C}"/>
                </c:ext>
              </c:extLst>
            </c:dLbl>
            <c:dLbl>
              <c:idx val="9"/>
              <c:layout>
                <c:manualLayout>
                  <c:x val="-7.0392867716906449E-2"/>
                  <c:y val="2.981446284731649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179486746787648"/>
                      <c:h val="0.12919138839765323"/>
                    </c:manualLayout>
                  </c15:layout>
                </c:ext>
                <c:ext xmlns:c16="http://schemas.microsoft.com/office/drawing/2014/chart" uri="{C3380CC4-5D6E-409C-BE32-E72D297353CC}">
                  <c16:uniqueId val="{00000013-A404-45E0-9717-84E6C481EA4C}"/>
                </c:ext>
              </c:extLst>
            </c:dLbl>
            <c:dLbl>
              <c:idx val="10"/>
              <c:layout>
                <c:manualLayout>
                  <c:x val="-1.0495420179185496E-2"/>
                  <c:y val="1.507673609764296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0868679041517719"/>
                      <c:h val="0.12684056656836054"/>
                    </c:manualLayout>
                  </c15:layout>
                </c:ext>
                <c:ext xmlns:c16="http://schemas.microsoft.com/office/drawing/2014/chart" uri="{C3380CC4-5D6E-409C-BE32-E72D297353CC}">
                  <c16:uniqueId val="{00000015-D193-4467-B286-26AE79DA9624}"/>
                </c:ext>
              </c:extLst>
            </c:dLbl>
            <c:dLbl>
              <c:idx val="11"/>
              <c:layout>
                <c:manualLayout>
                  <c:x val="-1.9894509792866564E-3"/>
                  <c:y val="6.7866516685414309E-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4.7253747514914062E-2"/>
                      <c:h val="0.11132015462974192"/>
                    </c:manualLayout>
                  </c15:layout>
                </c:ext>
                <c:ext xmlns:c16="http://schemas.microsoft.com/office/drawing/2014/chart" uri="{C3380CC4-5D6E-409C-BE32-E72D297353CC}">
                  <c16:uniqueId val="{00000017-D193-4467-B286-26AE79DA9624}"/>
                </c:ext>
              </c:extLst>
            </c:dLbl>
            <c:dLbl>
              <c:idx val="12"/>
              <c:layout>
                <c:manualLayout>
                  <c:x val="4.1956057659176905E-2"/>
                  <c:y val="-3.506002580086623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D193-4467-B286-26AE79DA96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Graphs!$M$54:$M$69</c:f>
              <c:strCache>
                <c:ptCount val="13"/>
                <c:pt idx="0">
                  <c:v>Structure</c:v>
                </c:pt>
                <c:pt idx="1">
                  <c:v>Exterior Woodwork</c:v>
                </c:pt>
                <c:pt idx="2">
                  <c:v>Accessibility</c:v>
                </c:pt>
                <c:pt idx="3">
                  <c:v>Windows</c:v>
                </c:pt>
                <c:pt idx="4">
                  <c:v>Fire Suppression</c:v>
                </c:pt>
                <c:pt idx="5">
                  <c:v>Roof</c:v>
                </c:pt>
                <c:pt idx="6">
                  <c:v>Electrical/Lighting</c:v>
                </c:pt>
                <c:pt idx="7">
                  <c:v>General</c:v>
                </c:pt>
                <c:pt idx="8">
                  <c:v>HVAC</c:v>
                </c:pt>
                <c:pt idx="9">
                  <c:v>Construction Issues/Concerns</c:v>
                </c:pt>
                <c:pt idx="10">
                  <c:v>Out Buildings</c:v>
                </c:pt>
                <c:pt idx="11">
                  <c:v>Doors</c:v>
                </c:pt>
                <c:pt idx="12">
                  <c:v>Environmental</c:v>
                </c:pt>
              </c:strCache>
            </c:strRef>
          </c:cat>
          <c:val>
            <c:numRef>
              <c:f>Graphs!$N$54:$N$69</c:f>
              <c:numCache>
                <c:formatCode>_("$"* #,##0_);_("$"* \(#,##0\);_("$"* "-"??_);_(@_)</c:formatCode>
                <c:ptCount val="13"/>
                <c:pt idx="0">
                  <c:v>155773.99690124998</c:v>
                </c:pt>
                <c:pt idx="1">
                  <c:v>133927.5</c:v>
                </c:pt>
                <c:pt idx="2">
                  <c:v>49185.917418750003</c:v>
                </c:pt>
                <c:pt idx="3">
                  <c:v>35437.5</c:v>
                </c:pt>
                <c:pt idx="4">
                  <c:v>32303.975300918297</c:v>
                </c:pt>
                <c:pt idx="5">
                  <c:v>28938</c:v>
                </c:pt>
                <c:pt idx="6">
                  <c:v>26847.338953667684</c:v>
                </c:pt>
                <c:pt idx="7">
                  <c:v>21683.861854692776</c:v>
                </c:pt>
                <c:pt idx="8">
                  <c:v>20475</c:v>
                </c:pt>
                <c:pt idx="9">
                  <c:v>14184.836386875002</c:v>
                </c:pt>
                <c:pt idx="10">
                  <c:v>12895.30580625</c:v>
                </c:pt>
                <c:pt idx="11">
                  <c:v>12745.069233749999</c:v>
                </c:pt>
                <c:pt idx="12">
                  <c:v>10316.244645000001</c:v>
                </c:pt>
              </c:numCache>
            </c:numRef>
          </c:val>
          <c:extLst>
            <c:ext xmlns:c16="http://schemas.microsoft.com/office/drawing/2014/chart" uri="{C3380CC4-5D6E-409C-BE32-E72D297353CC}">
              <c16:uniqueId val="{00000000-1545-43A2-9E37-550556B4A25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Graphs!$N$86:$N$87</c:f>
              <c:strCache>
                <c:ptCount val="2"/>
                <c:pt idx="0">
                  <c:v>Major Cost Breakdown by Building</c:v>
                </c:pt>
                <c:pt idx="1">
                  <c:v>Total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20-4373-B4EE-AD31EB797E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20-4373-B4EE-AD31EB797E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20-4373-B4EE-AD31EB797E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420-4373-B4EE-AD31EB797E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420-4373-B4EE-AD31EB797E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Graphs!$M$88:$M$92</c:f>
              <c:strCache>
                <c:ptCount val="5"/>
                <c:pt idx="0">
                  <c:v>Moore's Corner School House</c:v>
                </c:pt>
                <c:pt idx="1">
                  <c:v>Building 2</c:v>
                </c:pt>
                <c:pt idx="2">
                  <c:v>Building 3</c:v>
                </c:pt>
                <c:pt idx="3">
                  <c:v>Building 4</c:v>
                </c:pt>
                <c:pt idx="4">
                  <c:v>Building 5</c:v>
                </c:pt>
              </c:strCache>
            </c:strRef>
          </c:cat>
          <c:val>
            <c:numRef>
              <c:f>Graphs!$N$88:$N$92</c:f>
              <c:numCache>
                <c:formatCode>_("$"* #,##0_);_("$"* \(#,##0\);_("$"* "-"??_);_(@_)</c:formatCode>
                <c:ptCount val="5"/>
                <c:pt idx="0">
                  <c:v>554714.54650115373</c:v>
                </c:pt>
                <c:pt idx="1">
                  <c:v>0</c:v>
                </c:pt>
                <c:pt idx="2">
                  <c:v>0</c:v>
                </c:pt>
                <c:pt idx="3">
                  <c:v>0</c:v>
                </c:pt>
                <c:pt idx="4">
                  <c:v>0</c:v>
                </c:pt>
              </c:numCache>
            </c:numRef>
          </c:val>
          <c:extLst>
            <c:ext xmlns:c16="http://schemas.microsoft.com/office/drawing/2014/chart" uri="{C3380CC4-5D6E-409C-BE32-E72D297353CC}">
              <c16:uniqueId val="{00000020-F420-4373-B4EE-AD31EB797E8E}"/>
            </c:ext>
          </c:extLst>
        </c:ser>
        <c:ser>
          <c:idx val="1"/>
          <c:order val="1"/>
          <c:tx>
            <c:strRef>
              <c:f>Graphs!$O$86:$O$87</c:f>
              <c:strCache>
                <c:ptCount val="2"/>
                <c:pt idx="0">
                  <c:v>Major Cost Breakdown by Building</c:v>
                </c:pt>
                <c:pt idx="1">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BE90-41D2-A2D0-D9189E8019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BE90-41D2-A2D0-D9189E8019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BE90-41D2-A2D0-D9189E8019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BE90-41D2-A2D0-D9189E8019F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BE90-41D2-A2D0-D9189E8019F2}"/>
              </c:ext>
            </c:extLst>
          </c:dPt>
          <c:cat>
            <c:strRef>
              <c:f>Graphs!$M$88:$M$92</c:f>
              <c:strCache>
                <c:ptCount val="5"/>
                <c:pt idx="0">
                  <c:v>Moore's Corner School House</c:v>
                </c:pt>
                <c:pt idx="1">
                  <c:v>Building 2</c:v>
                </c:pt>
                <c:pt idx="2">
                  <c:v>Building 3</c:v>
                </c:pt>
                <c:pt idx="3">
                  <c:v>Building 4</c:v>
                </c:pt>
                <c:pt idx="4">
                  <c:v>Building 5</c:v>
                </c:pt>
              </c:strCache>
            </c:strRef>
          </c:cat>
          <c:val>
            <c:numRef>
              <c:f>Graphs!$O$88:$O$92</c:f>
              <c:numCache>
                <c:formatCode>0%</c:formatCode>
                <c:ptCount val="5"/>
                <c:pt idx="0">
                  <c:v>1</c:v>
                </c:pt>
                <c:pt idx="1">
                  <c:v>0</c:v>
                </c:pt>
                <c:pt idx="2">
                  <c:v>0</c:v>
                </c:pt>
                <c:pt idx="3">
                  <c:v>0</c:v>
                </c:pt>
                <c:pt idx="4">
                  <c:v>0</c:v>
                </c:pt>
              </c:numCache>
            </c:numRef>
          </c:val>
          <c:extLst>
            <c:ext xmlns:c16="http://schemas.microsoft.com/office/drawing/2014/chart" uri="{C3380CC4-5D6E-409C-BE32-E72D297353CC}">
              <c16:uniqueId val="{00000021-F420-4373-B4EE-AD31EB797E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Ending Account Balance vs Costs and Savings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4"/>
          <c:tx>
            <c:strRef>
              <c:f>Graphs!$M$36</c:f>
              <c:strCache>
                <c:ptCount val="1"/>
                <c:pt idx="0">
                  <c:v>Ending Reserve Balance</c:v>
                </c:pt>
              </c:strCache>
            </c:strRef>
          </c:tx>
          <c:spPr>
            <a:solidFill>
              <a:schemeClr val="accent2"/>
            </a:solidFill>
            <a:ln>
              <a:noFill/>
            </a:ln>
            <a:effectLst/>
          </c:spPr>
          <c:invertIfNegative val="0"/>
          <c:dPt>
            <c:idx val="4"/>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8-BE7E-4929-949A-9F6E56004515}"/>
              </c:ext>
            </c:extLst>
          </c:dPt>
          <c:cat>
            <c:numRef>
              <c:f>Graphs!$N$31:$AG$31</c:f>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f>Graphs!$N$36:$AG$36</c:f>
              <c:numCache>
                <c:formatCode>_("$"* #,##0_);_("$"* \(#,##0\);_("$"* "-"??_);_(@_)</c:formatCode>
                <c:ptCount val="20"/>
                <c:pt idx="0">
                  <c:v>0</c:v>
                </c:pt>
                <c:pt idx="1">
                  <c:v>0</c:v>
                </c:pt>
                <c:pt idx="2">
                  <c:v>10000</c:v>
                </c:pt>
                <c:pt idx="3">
                  <c:v>20500</c:v>
                </c:pt>
                <c:pt idx="4">
                  <c:v>31525</c:v>
                </c:pt>
                <c:pt idx="5">
                  <c:v>27983.694892187497</c:v>
                </c:pt>
                <c:pt idx="6">
                  <c:v>264.87035412498517</c:v>
                </c:pt>
                <c:pt idx="7">
                  <c:v>2278.1138718312345</c:v>
                </c:pt>
                <c:pt idx="8">
                  <c:v>4452.0195654227964</c:v>
                </c:pt>
                <c:pt idx="9">
                  <c:v>6796.4205436939365</c:v>
                </c:pt>
                <c:pt idx="10">
                  <c:v>9321.6955708786336</c:v>
                </c:pt>
                <c:pt idx="11">
                  <c:v>4033.5047423464903</c:v>
                </c:pt>
                <c:pt idx="12">
                  <c:v>6553.7281280638144</c:v>
                </c:pt>
                <c:pt idx="13">
                  <c:v>9269.5191275250054</c:v>
                </c:pt>
                <c:pt idx="14">
                  <c:v>12192.742814750996</c:v>
                </c:pt>
                <c:pt idx="15">
                  <c:v>15335.920118263779</c:v>
                </c:pt>
                <c:pt idx="16">
                  <c:v>4882.7527654782134</c:v>
                </c:pt>
                <c:pt idx="17">
                  <c:v>7814.7231624403685</c:v>
                </c:pt>
                <c:pt idx="18">
                  <c:v>10973.927062011277</c:v>
                </c:pt>
                <c:pt idx="19">
                  <c:v>14374.145188804199</c:v>
                </c:pt>
              </c:numCache>
            </c:numRef>
          </c:val>
          <c:extLst>
            <c:ext xmlns:c16="http://schemas.microsoft.com/office/drawing/2014/chart" uri="{C3380CC4-5D6E-409C-BE32-E72D297353CC}">
              <c16:uniqueId val="{00000004-BE7E-4929-949A-9F6E56004515}"/>
            </c:ext>
          </c:extLst>
        </c:ser>
        <c:dLbls>
          <c:showLegendKey val="0"/>
          <c:showVal val="0"/>
          <c:showCatName val="0"/>
          <c:showSerName val="0"/>
          <c:showPercent val="0"/>
          <c:showBubbleSize val="0"/>
        </c:dLbls>
        <c:gapWidth val="85"/>
        <c:axId val="1925437296"/>
        <c:axId val="1925441136"/>
      </c:barChart>
      <c:lineChart>
        <c:grouping val="standard"/>
        <c:varyColors val="0"/>
        <c:ser>
          <c:idx val="0"/>
          <c:order val="0"/>
          <c:tx>
            <c:strRef>
              <c:f>Graphs!$M$32</c:f>
              <c:strCache>
                <c:ptCount val="1"/>
                <c:pt idx="0">
                  <c:v>Costs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Graphs!$N$31:$AG$31</c:f>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f>Graphs!$N$32:$AG$32</c:f>
              <c:numCache>
                <c:formatCode>_("$"* #,##0_);_("$"* \(#,##0\);_("$"* "-"??_);_(@_)</c:formatCode>
                <c:ptCount val="20"/>
                <c:pt idx="0">
                  <c:v>0</c:v>
                </c:pt>
                <c:pt idx="1">
                  <c:v>271803</c:v>
                </c:pt>
                <c:pt idx="2">
                  <c:v>0</c:v>
                </c:pt>
                <c:pt idx="3">
                  <c:v>0</c:v>
                </c:pt>
                <c:pt idx="4">
                  <c:v>0</c:v>
                </c:pt>
                <c:pt idx="5">
                  <c:v>14397.67153125</c:v>
                </c:pt>
                <c:pt idx="6">
                  <c:v>247718.8245380625</c:v>
                </c:pt>
                <c:pt idx="7">
                  <c:v>0</c:v>
                </c:pt>
                <c:pt idx="8">
                  <c:v>0</c:v>
                </c:pt>
                <c:pt idx="9">
                  <c:v>0</c:v>
                </c:pt>
                <c:pt idx="10">
                  <c:v>0</c:v>
                </c:pt>
                <c:pt idx="11">
                  <c:v>7624.0887876915003</c:v>
                </c:pt>
                <c:pt idx="12">
                  <c:v>0</c:v>
                </c:pt>
                <c:pt idx="13">
                  <c:v>0</c:v>
                </c:pt>
                <c:pt idx="14">
                  <c:v>0</c:v>
                </c:pt>
                <c:pt idx="15">
                  <c:v>0</c:v>
                </c:pt>
                <c:pt idx="16">
                  <c:v>13170.961644149756</c:v>
                </c:pt>
                <c:pt idx="17">
                  <c:v>0</c:v>
                </c:pt>
                <c:pt idx="18">
                  <c:v>0</c:v>
                </c:pt>
                <c:pt idx="19">
                  <c:v>0</c:v>
                </c:pt>
              </c:numCache>
            </c:numRef>
          </c:val>
          <c:smooth val="0"/>
          <c:extLst>
            <c:ext xmlns:c16="http://schemas.microsoft.com/office/drawing/2014/chart" uri="{C3380CC4-5D6E-409C-BE32-E72D297353CC}">
              <c16:uniqueId val="{00000000-BE7E-4929-949A-9F6E56004515}"/>
            </c:ext>
          </c:extLst>
        </c:ser>
        <c:ser>
          <c:idx val="2"/>
          <c:order val="2"/>
          <c:tx>
            <c:strRef>
              <c:f>Graphs!$M$34</c:f>
              <c:strCache>
                <c:ptCount val="1"/>
                <c:pt idx="0">
                  <c:v>Savings</c:v>
                </c:pt>
              </c:strCache>
            </c:strRef>
          </c:tx>
          <c:spPr>
            <a:ln w="28575" cap="rnd">
              <a:solidFill>
                <a:schemeClr val="bg2"/>
              </a:solidFill>
              <a:round/>
            </a:ln>
            <a:effectLst/>
          </c:spPr>
          <c:marker>
            <c:symbol val="circle"/>
            <c:size val="5"/>
            <c:spPr>
              <a:solidFill>
                <a:schemeClr val="bg2"/>
              </a:solidFill>
              <a:ln w="9525">
                <a:solidFill>
                  <a:schemeClr val="accent3"/>
                </a:solidFill>
              </a:ln>
              <a:effectLst/>
            </c:spPr>
          </c:marker>
          <c:cat>
            <c:numRef>
              <c:f>Graphs!$N$31:$AG$31</c:f>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f>Graphs!$N$34:$AG$34</c:f>
              <c:numCache>
                <c:formatCode>_("$"* #,##0_);_("$"* \(#,##0\);_("$"* "-"??_);_(@_)</c:formatCode>
                <c:ptCount val="20"/>
                <c:pt idx="0">
                  <c:v>0</c:v>
                </c:pt>
                <c:pt idx="1">
                  <c:v>271803</c:v>
                </c:pt>
                <c:pt idx="2">
                  <c:v>10000</c:v>
                </c:pt>
                <c:pt idx="3">
                  <c:v>10000</c:v>
                </c:pt>
                <c:pt idx="4">
                  <c:v>10000</c:v>
                </c:pt>
                <c:pt idx="5">
                  <c:v>10000</c:v>
                </c:pt>
                <c:pt idx="6">
                  <c:v>220000</c:v>
                </c:pt>
                <c:pt idx="7">
                  <c:v>2000</c:v>
                </c:pt>
                <c:pt idx="8">
                  <c:v>2060</c:v>
                </c:pt>
                <c:pt idx="9">
                  <c:v>2121.8000000000002</c:v>
                </c:pt>
                <c:pt idx="10">
                  <c:v>2185.4540000000002</c:v>
                </c:pt>
                <c:pt idx="11">
                  <c:v>2251.0176200000001</c:v>
                </c:pt>
                <c:pt idx="12">
                  <c:v>2318.5481486000003</c:v>
                </c:pt>
                <c:pt idx="13">
                  <c:v>2388.1045930580003</c:v>
                </c:pt>
                <c:pt idx="14">
                  <c:v>2459.7477308497405</c:v>
                </c:pt>
                <c:pt idx="15">
                  <c:v>2533.5401627752326</c:v>
                </c:pt>
                <c:pt idx="16">
                  <c:v>2609.5463676584895</c:v>
                </c:pt>
                <c:pt idx="17">
                  <c:v>2687.8327586882442</c:v>
                </c:pt>
                <c:pt idx="18">
                  <c:v>2768.4677414488915</c:v>
                </c:pt>
                <c:pt idx="19">
                  <c:v>2851.5217736923582</c:v>
                </c:pt>
              </c:numCache>
            </c:numRef>
          </c:val>
          <c:smooth val="0"/>
          <c:extLst>
            <c:ext xmlns:c16="http://schemas.microsoft.com/office/drawing/2014/chart" uri="{C3380CC4-5D6E-409C-BE32-E72D297353CC}">
              <c16:uniqueId val="{00000002-BE7E-4929-949A-9F6E56004515}"/>
            </c:ext>
          </c:extLst>
        </c:ser>
        <c:dLbls>
          <c:showLegendKey val="0"/>
          <c:showVal val="0"/>
          <c:showCatName val="0"/>
          <c:showSerName val="0"/>
          <c:showPercent val="0"/>
          <c:showBubbleSize val="0"/>
        </c:dLbls>
        <c:marker val="1"/>
        <c:smooth val="0"/>
        <c:axId val="1925437296"/>
        <c:axId val="1925441136"/>
        <c:extLst>
          <c:ext xmlns:c15="http://schemas.microsoft.com/office/drawing/2012/chart" uri="{02D57815-91ED-43cb-92C2-25804820EDAC}">
            <c15:filteredLineSeries>
              <c15:ser>
                <c:idx val="1"/>
                <c:order val="1"/>
                <c:tx>
                  <c:strRef>
                    <c:extLst>
                      <c:ext uri="{02D57815-91ED-43cb-92C2-25804820EDAC}">
                        <c15:formulaRef>
                          <c15:sqref>Graphs!$M$33</c15:sqref>
                        </c15:formulaRef>
                      </c:ext>
                    </c:extLst>
                    <c:strCache>
                      <c:ptCount val="1"/>
                      <c:pt idx="0">
                        <c:v>Accumulated Costs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Graphs!$N$31:$AG$31</c15:sqref>
                        </c15:formulaRef>
                      </c:ext>
                    </c:extLst>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extLst>
                      <c:ext uri="{02D57815-91ED-43cb-92C2-25804820EDAC}">
                        <c15:formulaRef>
                          <c15:sqref>Graphs!$N$33:$AG$33</c15:sqref>
                        </c15:formulaRef>
                      </c:ext>
                    </c:extLst>
                    <c:numCache>
                      <c:formatCode>_("$"* #,##0_);_("$"* \(#,##0\);_("$"* "-"??_);_(@_)</c:formatCode>
                      <c:ptCount val="20"/>
                      <c:pt idx="0">
                        <c:v>0</c:v>
                      </c:pt>
                      <c:pt idx="1">
                        <c:v>271803</c:v>
                      </c:pt>
                      <c:pt idx="2">
                        <c:v>271803</c:v>
                      </c:pt>
                      <c:pt idx="3">
                        <c:v>271803</c:v>
                      </c:pt>
                      <c:pt idx="4">
                        <c:v>271803</c:v>
                      </c:pt>
                      <c:pt idx="5">
                        <c:v>286200.67153125</c:v>
                      </c:pt>
                      <c:pt idx="6">
                        <c:v>533919.49606931256</c:v>
                      </c:pt>
                      <c:pt idx="7">
                        <c:v>533919.49606931256</c:v>
                      </c:pt>
                      <c:pt idx="8">
                        <c:v>533919.49606931256</c:v>
                      </c:pt>
                      <c:pt idx="9">
                        <c:v>533919.49606931256</c:v>
                      </c:pt>
                      <c:pt idx="10">
                        <c:v>533919.49606931256</c:v>
                      </c:pt>
                      <c:pt idx="11">
                        <c:v>541543.58485700411</c:v>
                      </c:pt>
                      <c:pt idx="12">
                        <c:v>541543.58485700411</c:v>
                      </c:pt>
                      <c:pt idx="13">
                        <c:v>541543.58485700411</c:v>
                      </c:pt>
                      <c:pt idx="14">
                        <c:v>541543.58485700411</c:v>
                      </c:pt>
                      <c:pt idx="15">
                        <c:v>541543.58485700411</c:v>
                      </c:pt>
                      <c:pt idx="16">
                        <c:v>554714.54650115385</c:v>
                      </c:pt>
                      <c:pt idx="17">
                        <c:v>554714.54650115385</c:v>
                      </c:pt>
                      <c:pt idx="18">
                        <c:v>554714.54650115385</c:v>
                      </c:pt>
                      <c:pt idx="19">
                        <c:v>554714.54650115385</c:v>
                      </c:pt>
                    </c:numCache>
                  </c:numRef>
                </c:val>
                <c:smooth val="0"/>
                <c:extLst>
                  <c:ext xmlns:c16="http://schemas.microsoft.com/office/drawing/2014/chart" uri="{C3380CC4-5D6E-409C-BE32-E72D297353CC}">
                    <c16:uniqueId val="{00000001-BE7E-4929-949A-9F6E5600451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Graphs!$M$35</c15:sqref>
                        </c15:formulaRef>
                      </c:ext>
                    </c:extLst>
                    <c:strCache>
                      <c:ptCount val="1"/>
                      <c:pt idx="0">
                        <c:v>Accumulated Savings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xmlns:c15="http://schemas.microsoft.com/office/drawing/2012/chart">
                      <c:ext xmlns:c15="http://schemas.microsoft.com/office/drawing/2012/chart" uri="{02D57815-91ED-43cb-92C2-25804820EDAC}">
                        <c15:formulaRef>
                          <c15:sqref>Graphs!$N$31:$AG$31</c15:sqref>
                        </c15:formulaRef>
                      </c:ext>
                    </c:extLst>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extLst xmlns:c15="http://schemas.microsoft.com/office/drawing/2012/chart">
                      <c:ext xmlns:c15="http://schemas.microsoft.com/office/drawing/2012/chart" uri="{02D57815-91ED-43cb-92C2-25804820EDAC}">
                        <c15:formulaRef>
                          <c15:sqref>Graphs!$N$35:$AG$35</c15:sqref>
                        </c15:formulaRef>
                      </c:ext>
                    </c:extLst>
                    <c:numCache>
                      <c:formatCode>_("$"* #,##0_);_("$"* \(#,##0\);_("$"* "-"??_);_(@_)</c:formatCode>
                      <c:ptCount val="20"/>
                      <c:pt idx="0">
                        <c:v>0</c:v>
                      </c:pt>
                      <c:pt idx="1">
                        <c:v>271803</c:v>
                      </c:pt>
                      <c:pt idx="2">
                        <c:v>281803</c:v>
                      </c:pt>
                      <c:pt idx="3">
                        <c:v>291803</c:v>
                      </c:pt>
                      <c:pt idx="4">
                        <c:v>301803</c:v>
                      </c:pt>
                      <c:pt idx="5">
                        <c:v>311803</c:v>
                      </c:pt>
                      <c:pt idx="6">
                        <c:v>531803</c:v>
                      </c:pt>
                      <c:pt idx="7">
                        <c:v>533803</c:v>
                      </c:pt>
                      <c:pt idx="8">
                        <c:v>535863</c:v>
                      </c:pt>
                      <c:pt idx="9">
                        <c:v>537984.80000000005</c:v>
                      </c:pt>
                      <c:pt idx="10">
                        <c:v>540170.25400000007</c:v>
                      </c:pt>
                      <c:pt idx="11">
                        <c:v>542421.27162000013</c:v>
                      </c:pt>
                      <c:pt idx="12">
                        <c:v>544739.81976860017</c:v>
                      </c:pt>
                      <c:pt idx="13">
                        <c:v>547127.92436165817</c:v>
                      </c:pt>
                      <c:pt idx="14">
                        <c:v>549587.67209250794</c:v>
                      </c:pt>
                      <c:pt idx="15">
                        <c:v>552121.21225528314</c:v>
                      </c:pt>
                      <c:pt idx="16">
                        <c:v>554730.75862294168</c:v>
                      </c:pt>
                      <c:pt idx="17">
                        <c:v>557418.59138162993</c:v>
                      </c:pt>
                      <c:pt idx="18">
                        <c:v>560187.05912307883</c:v>
                      </c:pt>
                      <c:pt idx="19">
                        <c:v>563038.58089677116</c:v>
                      </c:pt>
                    </c:numCache>
                  </c:numRef>
                </c:val>
                <c:smooth val="0"/>
                <c:extLst xmlns:c15="http://schemas.microsoft.com/office/drawing/2012/chart">
                  <c:ext xmlns:c16="http://schemas.microsoft.com/office/drawing/2014/chart" uri="{C3380CC4-5D6E-409C-BE32-E72D297353CC}">
                    <c16:uniqueId val="{00000003-BE7E-4929-949A-9F6E5600451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Graphs!$M$37</c15:sqref>
                        </c15:formulaRef>
                      </c:ext>
                    </c:extLst>
                    <c:strCache>
                      <c:ptCount val="1"/>
                      <c:pt idx="0">
                        <c:v>Interest Earned</c:v>
                      </c:pt>
                    </c:strCache>
                  </c:strRef>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Graphs!$N$31:$AG$31</c15:sqref>
                        </c15:formulaRef>
                      </c:ext>
                    </c:extLst>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extLst xmlns:c15="http://schemas.microsoft.com/office/drawing/2012/chart">
                      <c:ext xmlns:c15="http://schemas.microsoft.com/office/drawing/2012/chart" uri="{02D57815-91ED-43cb-92C2-25804820EDAC}">
                        <c15:formulaRef>
                          <c15:sqref>Graphs!$N$37:$AG$37</c15:sqref>
                        </c15:formulaRef>
                      </c:ext>
                    </c:extLst>
                    <c:numCache>
                      <c:formatCode>_("$"* #,##0_);_("$"* \(#,##0\);_("$"* "-"??_);_(@_)</c:formatCode>
                      <c:ptCount val="20"/>
                      <c:pt idx="0">
                        <c:v>0</c:v>
                      </c:pt>
                      <c:pt idx="1">
                        <c:v>0</c:v>
                      </c:pt>
                      <c:pt idx="2">
                        <c:v>0</c:v>
                      </c:pt>
                      <c:pt idx="3">
                        <c:v>500</c:v>
                      </c:pt>
                      <c:pt idx="4">
                        <c:v>1025</c:v>
                      </c:pt>
                      <c:pt idx="5">
                        <c:v>856.36642343749998</c:v>
                      </c:pt>
                      <c:pt idx="6">
                        <c:v>0</c:v>
                      </c:pt>
                      <c:pt idx="7">
                        <c:v>13.243517706249259</c:v>
                      </c:pt>
                      <c:pt idx="8">
                        <c:v>113.90569359156173</c:v>
                      </c:pt>
                      <c:pt idx="9">
                        <c:v>222.60097827113984</c:v>
                      </c:pt>
                      <c:pt idx="10">
                        <c:v>339.82102718469685</c:v>
                      </c:pt>
                      <c:pt idx="11">
                        <c:v>84.880339159356666</c:v>
                      </c:pt>
                      <c:pt idx="12">
                        <c:v>201.67523711732451</c:v>
                      </c:pt>
                      <c:pt idx="13">
                        <c:v>327.68640640319074</c:v>
                      </c:pt>
                      <c:pt idx="14">
                        <c:v>463.47595637625028</c:v>
                      </c:pt>
                      <c:pt idx="15">
                        <c:v>609.63714073754988</c:v>
                      </c:pt>
                      <c:pt idx="16">
                        <c:v>108.24792370570113</c:v>
                      </c:pt>
                      <c:pt idx="17">
                        <c:v>244.13763827391068</c:v>
                      </c:pt>
                      <c:pt idx="18">
                        <c:v>390.73615812201842</c:v>
                      </c:pt>
                      <c:pt idx="19">
                        <c:v>548.6963531005639</c:v>
                      </c:pt>
                    </c:numCache>
                  </c:numRef>
                </c:val>
                <c:smooth val="0"/>
                <c:extLst xmlns:c15="http://schemas.microsoft.com/office/drawing/2012/chart">
                  <c:ext xmlns:c16="http://schemas.microsoft.com/office/drawing/2014/chart" uri="{C3380CC4-5D6E-409C-BE32-E72D297353CC}">
                    <c16:uniqueId val="{00000005-BE7E-4929-949A-9F6E5600451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Graphs!$M$38</c15:sqref>
                        </c15:formulaRef>
                      </c:ext>
                    </c:extLst>
                    <c:strCache>
                      <c:ptCount val="1"/>
                      <c:pt idx="0">
                        <c:v>Accumulated Interest</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Graphs!$N$31:$AG$31</c15:sqref>
                        </c15:formulaRef>
                      </c:ext>
                    </c:extLst>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extLst xmlns:c15="http://schemas.microsoft.com/office/drawing/2012/chart">
                      <c:ext xmlns:c15="http://schemas.microsoft.com/office/drawing/2012/chart" uri="{02D57815-91ED-43cb-92C2-25804820EDAC}">
                        <c15:formulaRef>
                          <c15:sqref>Graphs!$N$38:$AG$38</c15:sqref>
                        </c15:formulaRef>
                      </c:ext>
                    </c:extLst>
                    <c:numCache>
                      <c:formatCode>_("$"* #,##0_);_("$"* \(#,##0\);_("$"* "-"??_);_(@_)</c:formatCode>
                      <c:ptCount val="20"/>
                      <c:pt idx="0">
                        <c:v>0</c:v>
                      </c:pt>
                      <c:pt idx="1">
                        <c:v>0</c:v>
                      </c:pt>
                      <c:pt idx="2">
                        <c:v>0</c:v>
                      </c:pt>
                      <c:pt idx="3">
                        <c:v>500</c:v>
                      </c:pt>
                      <c:pt idx="4">
                        <c:v>1525</c:v>
                      </c:pt>
                      <c:pt idx="5">
                        <c:v>2381.3664234375001</c:v>
                      </c:pt>
                      <c:pt idx="6">
                        <c:v>2381.3664234375001</c:v>
                      </c:pt>
                      <c:pt idx="7">
                        <c:v>2394.6099411437494</c:v>
                      </c:pt>
                      <c:pt idx="8">
                        <c:v>2508.5156347353113</c:v>
                      </c:pt>
                      <c:pt idx="9">
                        <c:v>2731.1166130064512</c:v>
                      </c:pt>
                      <c:pt idx="10">
                        <c:v>3070.9376401911481</c:v>
                      </c:pt>
                      <c:pt idx="11">
                        <c:v>3155.8179793505046</c:v>
                      </c:pt>
                      <c:pt idx="12">
                        <c:v>3357.4932164678294</c:v>
                      </c:pt>
                      <c:pt idx="13">
                        <c:v>3685.17962287102</c:v>
                      </c:pt>
                      <c:pt idx="14">
                        <c:v>4148.65557924727</c:v>
                      </c:pt>
                      <c:pt idx="15">
                        <c:v>4758.29271998482</c:v>
                      </c:pt>
                      <c:pt idx="16">
                        <c:v>4866.5406436905214</c:v>
                      </c:pt>
                      <c:pt idx="17">
                        <c:v>5110.6782819644322</c:v>
                      </c:pt>
                      <c:pt idx="18">
                        <c:v>5501.4144400864507</c:v>
                      </c:pt>
                      <c:pt idx="19">
                        <c:v>6050.1107931870147</c:v>
                      </c:pt>
                    </c:numCache>
                  </c:numRef>
                </c:val>
                <c:smooth val="0"/>
                <c:extLst xmlns:c15="http://schemas.microsoft.com/office/drawing/2012/chart">
                  <c:ext xmlns:c16="http://schemas.microsoft.com/office/drawing/2014/chart" uri="{C3380CC4-5D6E-409C-BE32-E72D297353CC}">
                    <c16:uniqueId val="{00000006-BE7E-4929-949A-9F6E5600451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Graphs!$M$39</c15:sqref>
                        </c15:formulaRef>
                      </c:ext>
                    </c:extLst>
                    <c:strCache>
                      <c:ptCount val="1"/>
                      <c:pt idx="0">
                        <c:v>Reserves +Accumulated Savings and Interest</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Graphs!$N$31:$AG$31</c15:sqref>
                        </c15:formulaRef>
                      </c:ext>
                    </c:extLst>
                    <c:numCache>
                      <c:formatCode>General</c:formatCode>
                      <c:ptCount val="20"/>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numCache>
                  </c:numRef>
                </c:cat>
                <c:val>
                  <c:numRef>
                    <c:extLst xmlns:c15="http://schemas.microsoft.com/office/drawing/2012/chart">
                      <c:ext xmlns:c15="http://schemas.microsoft.com/office/drawing/2012/chart" uri="{02D57815-91ED-43cb-92C2-25804820EDAC}">
                        <c15:formulaRef>
                          <c15:sqref>Graphs!$N$39:$AG$39</c15:sqref>
                        </c15:formulaRef>
                      </c:ext>
                    </c:extLst>
                    <c:numCache>
                      <c:formatCode>_("$"* #,##0_);_("$"* \(#,##0\);_("$"* "-"??_);_(@_)</c:formatCode>
                      <c:ptCount val="20"/>
                      <c:pt idx="0">
                        <c:v>0</c:v>
                      </c:pt>
                      <c:pt idx="1">
                        <c:v>271803</c:v>
                      </c:pt>
                      <c:pt idx="2">
                        <c:v>281803</c:v>
                      </c:pt>
                      <c:pt idx="3">
                        <c:v>292303</c:v>
                      </c:pt>
                      <c:pt idx="4">
                        <c:v>303328</c:v>
                      </c:pt>
                      <c:pt idx="5">
                        <c:v>314184.36642343749</c:v>
                      </c:pt>
                      <c:pt idx="6">
                        <c:v>534184.36642343749</c:v>
                      </c:pt>
                      <c:pt idx="7">
                        <c:v>536197.60994114378</c:v>
                      </c:pt>
                      <c:pt idx="8">
                        <c:v>538371.51563473535</c:v>
                      </c:pt>
                      <c:pt idx="9">
                        <c:v>540715.9166130065</c:v>
                      </c:pt>
                      <c:pt idx="10">
                        <c:v>543241.19164019125</c:v>
                      </c:pt>
                      <c:pt idx="11">
                        <c:v>545577.08959935058</c:v>
                      </c:pt>
                      <c:pt idx="12">
                        <c:v>548097.31298506795</c:v>
                      </c:pt>
                      <c:pt idx="13">
                        <c:v>550813.10398452915</c:v>
                      </c:pt>
                      <c:pt idx="14">
                        <c:v>553736.32767175522</c:v>
                      </c:pt>
                      <c:pt idx="15">
                        <c:v>556879.50497526792</c:v>
                      </c:pt>
                      <c:pt idx="16">
                        <c:v>559597.29926663218</c:v>
                      </c:pt>
                      <c:pt idx="17">
                        <c:v>562529.26966359431</c:v>
                      </c:pt>
                      <c:pt idx="18">
                        <c:v>565688.47356316529</c:v>
                      </c:pt>
                      <c:pt idx="19">
                        <c:v>569088.69168995821</c:v>
                      </c:pt>
                    </c:numCache>
                  </c:numRef>
                </c:val>
                <c:smooth val="0"/>
                <c:extLst xmlns:c15="http://schemas.microsoft.com/office/drawing/2012/chart">
                  <c:ext xmlns:c16="http://schemas.microsoft.com/office/drawing/2014/chart" uri="{C3380CC4-5D6E-409C-BE32-E72D297353CC}">
                    <c16:uniqueId val="{00000007-BE7E-4929-949A-9F6E56004515}"/>
                  </c:ext>
                </c:extLst>
              </c15:ser>
            </c15:filteredLineSeries>
          </c:ext>
        </c:extLst>
      </c:lineChart>
      <c:catAx>
        <c:axId val="192543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5441136"/>
        <c:crosses val="autoZero"/>
        <c:auto val="1"/>
        <c:lblAlgn val="ctr"/>
        <c:lblOffset val="100"/>
        <c:noMultiLvlLbl val="0"/>
      </c:catAx>
      <c:valAx>
        <c:axId val="19254411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5437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1768475</xdr:colOff>
      <xdr:row>0</xdr:row>
      <xdr:rowOff>228600</xdr:rowOff>
    </xdr:from>
    <xdr:to>
      <xdr:col>0</xdr:col>
      <xdr:colOff>1911350</xdr:colOff>
      <xdr:row>0</xdr:row>
      <xdr:rowOff>415925</xdr:rowOff>
    </xdr:to>
    <xdr:cxnSp macro="">
      <xdr:nvCxnSpPr>
        <xdr:cNvPr id="5" name="Straight Arrow Connector 4">
          <a:extLst>
            <a:ext uri="{FF2B5EF4-FFF2-40B4-BE49-F238E27FC236}">
              <a16:creationId xmlns:a16="http://schemas.microsoft.com/office/drawing/2014/main" id="{05D097DA-AFEB-27DE-EB76-2EBF4F9F9A2D}"/>
            </a:ext>
          </a:extLst>
        </xdr:cNvPr>
        <xdr:cNvCxnSpPr/>
      </xdr:nvCxnSpPr>
      <xdr:spPr>
        <a:xfrm>
          <a:off x="1768475" y="228600"/>
          <a:ext cx="142875" cy="187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236537</xdr:colOff>
      <xdr:row>2</xdr:row>
      <xdr:rowOff>95250</xdr:rowOff>
    </xdr:from>
    <xdr:to>
      <xdr:col>11</xdr:col>
      <xdr:colOff>2695575</xdr:colOff>
      <xdr:row>25</xdr:row>
      <xdr:rowOff>1</xdr:rowOff>
    </xdr:to>
    <xdr:graphicFrame macro="">
      <xdr:nvGraphicFramePr>
        <xdr:cNvPr id="2" name="Chart 1">
          <a:extLst>
            <a:ext uri="{FF2B5EF4-FFF2-40B4-BE49-F238E27FC236}">
              <a16:creationId xmlns:a16="http://schemas.microsoft.com/office/drawing/2014/main" id="{D571937A-2AB9-B6E9-2D10-5D7E5287C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330630</xdr:colOff>
      <xdr:row>52</xdr:row>
      <xdr:rowOff>156697</xdr:rowOff>
    </xdr:from>
    <xdr:to>
      <xdr:col>11</xdr:col>
      <xdr:colOff>194423</xdr:colOff>
      <xdr:row>77</xdr:row>
      <xdr:rowOff>57338</xdr:rowOff>
    </xdr:to>
    <xdr:graphicFrame macro="">
      <xdr:nvGraphicFramePr>
        <xdr:cNvPr id="4" name="Chart 3">
          <a:extLst>
            <a:ext uri="{FF2B5EF4-FFF2-40B4-BE49-F238E27FC236}">
              <a16:creationId xmlns:a16="http://schemas.microsoft.com/office/drawing/2014/main" id="{B8D4FEE4-8BD7-13F7-7269-AB9ACBBA3A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81</xdr:row>
      <xdr:rowOff>99172</xdr:rowOff>
    </xdr:from>
    <xdr:to>
      <xdr:col>11</xdr:col>
      <xdr:colOff>1828800</xdr:colOff>
      <xdr:row>103</xdr:row>
      <xdr:rowOff>40528</xdr:rowOff>
    </xdr:to>
    <xdr:graphicFrame macro="">
      <xdr:nvGraphicFramePr>
        <xdr:cNvPr id="5" name="Chart 4">
          <a:extLst>
            <a:ext uri="{FF2B5EF4-FFF2-40B4-BE49-F238E27FC236}">
              <a16:creationId xmlns:a16="http://schemas.microsoft.com/office/drawing/2014/main" id="{ACFE6332-A1CF-4B9B-B14E-D576F2EB5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354666</xdr:colOff>
      <xdr:row>27</xdr:row>
      <xdr:rowOff>113177</xdr:rowOff>
    </xdr:from>
    <xdr:to>
      <xdr:col>11</xdr:col>
      <xdr:colOff>2700618</xdr:colOff>
      <xdr:row>47</xdr:row>
      <xdr:rowOff>134469</xdr:rowOff>
    </xdr:to>
    <xdr:graphicFrame macro="">
      <xdr:nvGraphicFramePr>
        <xdr:cNvPr id="6" name="Chart 5">
          <a:extLst>
            <a:ext uri="{FF2B5EF4-FFF2-40B4-BE49-F238E27FC236}">
              <a16:creationId xmlns:a16="http://schemas.microsoft.com/office/drawing/2014/main" id="{2120D565-3B66-A53F-E1F0-EA2DFF5D62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10F6F6-FB72-4B86-93E5-E0DD6B088B27}" name="Table5" displayName="Table5" ref="A2:Y353" totalsRowShown="0" headerRowDxfId="28" dataDxfId="27" tableBorderDxfId="26" headerRowCellStyle="Currency" dataCellStyle="Currency">
  <autoFilter ref="A2:Y353" xr:uid="{E410F6F6-FB72-4B86-93E5-E0DD6B088B27}">
    <filterColumn colId="0">
      <customFilters>
        <customFilter operator="notEqual" val=" "/>
      </customFilters>
    </filterColumn>
  </autoFilter>
  <tableColumns count="25">
    <tableColumn id="2" xr3:uid="{489BAF50-CD61-4F4B-AD90-8D66EEF107F5}" name="Building" dataDxfId="25"/>
    <tableColumn id="3" xr3:uid="{B494FC18-FC81-4310-9C98-401AB144C20E}" name="Category" dataDxfId="24"/>
    <tableColumn id="1" xr3:uid="{4423E469-2BBF-47CB-9E09-DF9242F319E4}" name="Item " dataDxfId="23"/>
    <tableColumn id="4" xr3:uid="{25C250C6-5263-4210-96D0-7F3A84C585B4}" name="Year 1" dataDxfId="22" dataCellStyle="Currency"/>
    <tableColumn id="5" xr3:uid="{1634D58C-2576-42EF-980A-1E7E507A0894}" name="Year 2" dataDxfId="21" dataCellStyle="Currency"/>
    <tableColumn id="6" xr3:uid="{A3C4BD01-3871-4745-95C8-76667AD86469}" name="Year 3" dataDxfId="20" dataCellStyle="Currency"/>
    <tableColumn id="7" xr3:uid="{AD66D727-F56C-4E38-A448-F6AF6D562467}" name="Year 4" dataDxfId="19" dataCellStyle="Currency"/>
    <tableColumn id="8" xr3:uid="{F461C198-1E10-46B0-862A-0771C2309478}" name="Year 5" dataDxfId="18" dataCellStyle="Currency"/>
    <tableColumn id="9" xr3:uid="{AFA397F0-8611-47EA-B159-BDE8FB158DD4}" name="Year 6" dataDxfId="17" dataCellStyle="Currency"/>
    <tableColumn id="10" xr3:uid="{7F16F0FB-AB01-402F-8846-848751ED6EB3}" name="Year 7" dataDxfId="16" dataCellStyle="Currency"/>
    <tableColumn id="11" xr3:uid="{A75080F3-E52E-479A-AEA0-DF45D332B03E}" name="Year 8" dataDxfId="15" dataCellStyle="Currency"/>
    <tableColumn id="12" xr3:uid="{10A98BE5-41B6-4044-B978-A9A27D9E6004}" name="Year 9" dataDxfId="14" dataCellStyle="Currency"/>
    <tableColumn id="13" xr3:uid="{AD2F09F2-32FB-462C-B588-F426AF23EAED}" name="Year 10" dataDxfId="13" dataCellStyle="Currency"/>
    <tableColumn id="14" xr3:uid="{75574AF8-1C61-48AA-911B-CC5AAA262BBA}" name="Year 11" dataDxfId="12" dataCellStyle="Currency"/>
    <tableColumn id="15" xr3:uid="{9DEB9A0F-3EA5-4F5E-BFEC-8E449433D38A}" name="Year 12" dataDxfId="11" dataCellStyle="Currency"/>
    <tableColumn id="16" xr3:uid="{553DDDB5-C045-46A6-898A-0926E11E66C8}" name="Year 13" dataDxfId="10" dataCellStyle="Currency"/>
    <tableColumn id="17" xr3:uid="{F25B8860-C71A-45D0-BBF3-80419643012D}" name="Year 14" dataDxfId="9" dataCellStyle="Currency"/>
    <tableColumn id="18" xr3:uid="{0C5EA61B-BF74-4AB2-8A1A-ED3F9580F7AD}" name="Year 15" dataDxfId="8" dataCellStyle="Currency"/>
    <tableColumn id="19" xr3:uid="{C4169F70-77FF-4759-AB6F-55B7D91A7CC8}" name="Year 16" dataDxfId="7" dataCellStyle="Currency"/>
    <tableColumn id="20" xr3:uid="{8C1521AC-71E1-47D3-A42C-FED58B87D404}" name="Year 17" dataDxfId="6" dataCellStyle="Currency"/>
    <tableColumn id="21" xr3:uid="{427686BC-DBFB-4080-A4B8-29A821116262}" name="Year 18" dataDxfId="5" dataCellStyle="Currency"/>
    <tableColumn id="22" xr3:uid="{023F9A7F-21ED-4E8D-8182-F1C61367EE4B}" name="Year 19" dataDxfId="4" dataCellStyle="Currency"/>
    <tableColumn id="23" xr3:uid="{54E3A0BA-B3B9-4D71-B136-60A0A8981BC1}" name="Year 20" dataDxfId="3" dataCellStyle="Currency"/>
    <tableColumn id="24" xr3:uid="{BDD59BAE-0534-4B3E-9127-70EE3E7DA97E}" name="Column24" dataDxfId="2"/>
    <tableColumn id="25" xr3:uid="{CCA0A37D-443B-45F6-8D25-CE53EB2734F2}" name="TOTAL" dataDxfId="1" dataCellStyle="Currency">
      <calculatedColumnFormula>SUM(D3:W3)</calculatedColumnFormula>
    </tableColumn>
  </tableColumns>
  <tableStyleInfo showFirstColumn="0" showLastColumn="0" showRowStripes="1" showColumnStripes="0"/>
</table>
</file>

<file path=xl/theme/theme1.xml><?xml version="1.0" encoding="utf-8"?>
<a:theme xmlns:a="http://schemas.openxmlformats.org/drawingml/2006/main" name="NFF Theme">
  <a:themeElements>
    <a:clrScheme name="Custom 1">
      <a:dk1>
        <a:sysClr val="windowText" lastClr="000000"/>
      </a:dk1>
      <a:lt1>
        <a:sysClr val="window" lastClr="FFFFFF"/>
      </a:lt1>
      <a:dk2>
        <a:srgbClr val="5A7785"/>
      </a:dk2>
      <a:lt2>
        <a:srgbClr val="D10872"/>
      </a:lt2>
      <a:accent1>
        <a:srgbClr val="645AB4"/>
      </a:accent1>
      <a:accent2>
        <a:srgbClr val="007F56"/>
      </a:accent2>
      <a:accent3>
        <a:srgbClr val="ED483A"/>
      </a:accent3>
      <a:accent4>
        <a:srgbClr val="36C9FC"/>
      </a:accent4>
      <a:accent5>
        <a:srgbClr val="B9AED5"/>
      </a:accent5>
      <a:accent6>
        <a:srgbClr val="F78813"/>
      </a:accent6>
      <a:hlink>
        <a:srgbClr val="F78813"/>
      </a:hlink>
      <a:folHlink>
        <a:srgbClr val="D108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39706-C448-4C6B-930D-BB4D739B4073}">
  <sheetPr codeName="Sheet1"/>
  <dimension ref="B2:O38"/>
  <sheetViews>
    <sheetView topLeftCell="A10" workbookViewId="0">
      <selection activeCell="K37" sqref="K37"/>
    </sheetView>
  </sheetViews>
  <sheetFormatPr defaultRowHeight="14" x14ac:dyDescent="0.3"/>
  <cols>
    <col min="1" max="1" width="5.25" customWidth="1"/>
    <col min="2" max="2" width="22.33203125" bestFit="1" customWidth="1"/>
    <col min="3" max="3" width="24.5" customWidth="1"/>
    <col min="4" max="4" width="3" customWidth="1"/>
    <col min="5" max="5" width="26.5" bestFit="1" customWidth="1"/>
    <col min="6" max="6" width="3.58203125" customWidth="1"/>
    <col min="7" max="7" width="34.08203125" customWidth="1"/>
    <col min="15" max="15" width="33.75" customWidth="1"/>
  </cols>
  <sheetData>
    <row r="2" spans="2:15" ht="14.5" thickBot="1" x14ac:dyDescent="0.35">
      <c r="B2" t="s">
        <v>0</v>
      </c>
    </row>
    <row r="3" spans="2:15" x14ac:dyDescent="0.3">
      <c r="B3" s="164" t="s">
        <v>1</v>
      </c>
      <c r="C3" s="165"/>
      <c r="D3" s="165"/>
      <c r="E3" s="165"/>
      <c r="F3" s="34"/>
      <c r="G3" s="34"/>
      <c r="H3" s="34"/>
      <c r="I3" s="34"/>
      <c r="J3" s="34"/>
      <c r="K3" s="34"/>
      <c r="L3" s="34"/>
      <c r="M3" s="34"/>
      <c r="N3" s="34"/>
      <c r="O3" s="35"/>
    </row>
    <row r="4" spans="2:15" x14ac:dyDescent="0.3">
      <c r="B4" s="53">
        <v>1</v>
      </c>
      <c r="C4" s="30" t="s">
        <v>2</v>
      </c>
      <c r="D4" s="30"/>
      <c r="E4" s="30"/>
      <c r="F4" s="30"/>
      <c r="G4" s="30"/>
      <c r="H4" s="30"/>
      <c r="I4" s="30"/>
      <c r="J4" s="30"/>
      <c r="K4" s="30"/>
      <c r="L4" s="30"/>
      <c r="M4" s="30"/>
      <c r="N4" s="30"/>
      <c r="O4" s="54"/>
    </row>
    <row r="5" spans="2:15" x14ac:dyDescent="0.3">
      <c r="B5" s="53">
        <v>2</v>
      </c>
      <c r="C5" s="36" t="s">
        <v>3</v>
      </c>
      <c r="D5" s="30"/>
      <c r="E5" s="30"/>
      <c r="F5" s="30"/>
      <c r="G5" s="30"/>
      <c r="H5" s="30"/>
      <c r="I5" s="30"/>
      <c r="J5" s="30"/>
      <c r="K5" s="30"/>
      <c r="L5" s="30"/>
      <c r="M5" s="30"/>
      <c r="N5" s="30"/>
      <c r="O5" s="54"/>
    </row>
    <row r="6" spans="2:15" x14ac:dyDescent="0.3">
      <c r="B6" s="53">
        <v>3</v>
      </c>
      <c r="C6" s="91" t="s">
        <v>4</v>
      </c>
      <c r="D6" s="32"/>
      <c r="E6" s="32"/>
      <c r="F6" s="32"/>
      <c r="G6" s="32"/>
      <c r="H6" s="32"/>
      <c r="I6" s="32"/>
      <c r="J6" s="32"/>
      <c r="K6" s="32"/>
      <c r="L6" s="32"/>
      <c r="M6" s="32"/>
      <c r="N6" s="32"/>
      <c r="O6" s="54"/>
    </row>
    <row r="7" spans="2:15" x14ac:dyDescent="0.3">
      <c r="B7" s="55">
        <v>4</v>
      </c>
      <c r="C7" s="33" t="s">
        <v>5</v>
      </c>
      <c r="D7" s="92"/>
      <c r="E7" s="92"/>
      <c r="F7" s="92"/>
      <c r="G7" s="92"/>
      <c r="H7" s="92"/>
      <c r="I7" s="92"/>
      <c r="J7" s="92"/>
      <c r="K7" s="92"/>
      <c r="L7" s="92"/>
      <c r="M7" s="92"/>
      <c r="N7" s="92"/>
      <c r="O7" s="93"/>
    </row>
    <row r="8" spans="2:15" x14ac:dyDescent="0.3">
      <c r="B8" s="57"/>
      <c r="C8" s="31" t="s">
        <v>6</v>
      </c>
      <c r="D8" s="94"/>
      <c r="E8" s="94"/>
      <c r="F8" s="94"/>
      <c r="G8" s="94"/>
      <c r="H8" s="94"/>
      <c r="I8" s="94"/>
      <c r="J8" s="94"/>
      <c r="K8" s="94"/>
      <c r="L8" s="94"/>
      <c r="M8" s="94"/>
      <c r="N8" s="94"/>
      <c r="O8" s="95"/>
    </row>
    <row r="9" spans="2:15" x14ac:dyDescent="0.3">
      <c r="B9" s="53">
        <v>5</v>
      </c>
      <c r="C9" s="166" t="s">
        <v>7</v>
      </c>
      <c r="D9" s="166"/>
      <c r="E9" s="166"/>
      <c r="F9" s="166"/>
      <c r="G9" s="166"/>
      <c r="H9" s="166"/>
      <c r="I9" s="166"/>
      <c r="J9" s="166"/>
      <c r="K9" s="166"/>
      <c r="L9" s="166"/>
      <c r="M9" s="166"/>
      <c r="N9" s="166"/>
      <c r="O9" s="167"/>
    </row>
    <row r="10" spans="2:15" x14ac:dyDescent="0.3">
      <c r="B10" s="53">
        <v>6</v>
      </c>
      <c r="C10" s="168" t="s">
        <v>8</v>
      </c>
      <c r="D10" s="168"/>
      <c r="E10" s="168"/>
      <c r="F10" s="168"/>
      <c r="G10" s="168"/>
      <c r="H10" s="168"/>
      <c r="I10" s="168"/>
      <c r="J10" s="168"/>
      <c r="K10" s="168"/>
      <c r="L10" s="168"/>
      <c r="M10" s="168"/>
      <c r="N10" s="168"/>
      <c r="O10" s="169"/>
    </row>
    <row r="11" spans="2:15" x14ac:dyDescent="0.3">
      <c r="B11" s="53">
        <v>7</v>
      </c>
      <c r="C11" s="170" t="s">
        <v>9</v>
      </c>
      <c r="D11" s="170"/>
      <c r="E11" s="170"/>
      <c r="F11" s="170"/>
      <c r="G11" s="170"/>
      <c r="H11" s="170"/>
      <c r="I11" s="170"/>
      <c r="J11" s="170"/>
      <c r="K11" s="170"/>
      <c r="L11" s="170"/>
      <c r="M11" s="170"/>
      <c r="N11" s="170"/>
      <c r="O11" s="171"/>
    </row>
    <row r="12" spans="2:15" x14ac:dyDescent="0.3">
      <c r="B12" s="172">
        <v>8</v>
      </c>
      <c r="C12" s="37" t="s">
        <v>10</v>
      </c>
      <c r="D12" s="33"/>
      <c r="E12" s="33"/>
      <c r="F12" s="33"/>
      <c r="G12" s="33"/>
      <c r="H12" s="33"/>
      <c r="I12" s="33"/>
      <c r="J12" s="33"/>
      <c r="K12" s="33"/>
      <c r="L12" s="33"/>
      <c r="M12" s="33"/>
      <c r="N12" s="33"/>
      <c r="O12" s="56"/>
    </row>
    <row r="13" spans="2:15" x14ac:dyDescent="0.3">
      <c r="B13" s="173"/>
      <c r="C13" s="38" t="s">
        <v>11</v>
      </c>
      <c r="D13" s="31"/>
      <c r="E13" s="31"/>
      <c r="F13" s="31"/>
      <c r="G13" s="31"/>
      <c r="H13" s="31"/>
      <c r="I13" s="31"/>
      <c r="J13" s="31"/>
      <c r="K13" s="31"/>
      <c r="L13" s="31"/>
      <c r="M13" s="31"/>
      <c r="N13" s="31"/>
      <c r="O13" s="58"/>
    </row>
    <row r="14" spans="2:15" x14ac:dyDescent="0.3">
      <c r="B14" s="53">
        <v>9</v>
      </c>
      <c r="C14" s="116" t="s">
        <v>12</v>
      </c>
      <c r="D14" s="30"/>
      <c r="E14" s="30"/>
      <c r="F14" s="30"/>
      <c r="G14" s="30"/>
      <c r="H14" s="30"/>
      <c r="I14" s="30"/>
      <c r="J14" s="30"/>
      <c r="K14" s="30"/>
      <c r="L14" s="30"/>
      <c r="M14" s="30"/>
      <c r="N14" s="30"/>
      <c r="O14" s="54"/>
    </row>
    <row r="15" spans="2:15" ht="14.5" thickBot="1" x14ac:dyDescent="0.35">
      <c r="B15" s="59">
        <v>10</v>
      </c>
      <c r="C15" s="60" t="s">
        <v>13</v>
      </c>
      <c r="D15" s="61"/>
      <c r="E15" s="61"/>
      <c r="F15" s="61"/>
      <c r="G15" s="61"/>
      <c r="H15" s="61"/>
      <c r="I15" s="61"/>
      <c r="J15" s="61"/>
      <c r="K15" s="61"/>
      <c r="L15" s="61"/>
      <c r="M15" s="61"/>
      <c r="N15" s="61"/>
      <c r="O15" s="62"/>
    </row>
    <row r="19" spans="2:12" ht="14.5" thickBot="1" x14ac:dyDescent="0.35">
      <c r="I19" s="112"/>
    </row>
    <row r="20" spans="2:12" ht="14.5" thickBot="1" x14ac:dyDescent="0.35">
      <c r="B20" s="51" t="s">
        <v>14</v>
      </c>
      <c r="C20" s="111" t="s">
        <v>15</v>
      </c>
    </row>
    <row r="21" spans="2:12" ht="14.5" thickBot="1" x14ac:dyDescent="0.35"/>
    <row r="22" spans="2:12" x14ac:dyDescent="0.3">
      <c r="B22" s="162" t="s">
        <v>16</v>
      </c>
      <c r="C22" s="163"/>
      <c r="E22" s="48" t="s">
        <v>17</v>
      </c>
      <c r="G22" s="49" t="s">
        <v>18</v>
      </c>
    </row>
    <row r="23" spans="2:12" x14ac:dyDescent="0.3">
      <c r="B23" s="47" t="s">
        <v>19</v>
      </c>
      <c r="C23" s="85">
        <v>0.05</v>
      </c>
      <c r="E23" s="82" t="s">
        <v>20</v>
      </c>
      <c r="F23" s="73"/>
      <c r="G23" s="84" t="s">
        <v>21</v>
      </c>
    </row>
    <row r="24" spans="2:12" x14ac:dyDescent="0.3">
      <c r="B24" s="47" t="s">
        <v>22</v>
      </c>
      <c r="C24" s="85">
        <v>0.03</v>
      </c>
      <c r="E24" s="82" t="s">
        <v>23</v>
      </c>
      <c r="F24" s="73"/>
      <c r="G24" s="84" t="s">
        <v>24</v>
      </c>
    </row>
    <row r="25" spans="2:12" x14ac:dyDescent="0.3">
      <c r="B25" s="47" t="s">
        <v>25</v>
      </c>
      <c r="C25" s="134">
        <v>0</v>
      </c>
      <c r="E25" s="82" t="s">
        <v>26</v>
      </c>
      <c r="F25" s="73"/>
      <c r="G25" s="84" t="s">
        <v>27</v>
      </c>
    </row>
    <row r="26" spans="2:12" x14ac:dyDescent="0.3">
      <c r="B26" s="47" t="s">
        <v>28</v>
      </c>
      <c r="C26" s="85">
        <v>0.05</v>
      </c>
      <c r="E26" s="82" t="s">
        <v>29</v>
      </c>
      <c r="F26" s="73"/>
      <c r="G26" s="84" t="s">
        <v>30</v>
      </c>
    </row>
    <row r="27" spans="2:12" x14ac:dyDescent="0.3">
      <c r="B27" s="47" t="s">
        <v>31</v>
      </c>
      <c r="C27" s="81">
        <v>2024</v>
      </c>
      <c r="E27" s="82" t="s">
        <v>32</v>
      </c>
      <c r="F27" s="73"/>
      <c r="G27" s="84" t="s">
        <v>33</v>
      </c>
    </row>
    <row r="28" spans="2:12" x14ac:dyDescent="0.3">
      <c r="B28" s="43"/>
      <c r="C28" s="44"/>
      <c r="E28" s="82"/>
      <c r="F28" s="73"/>
      <c r="G28" s="84" t="s">
        <v>34</v>
      </c>
      <c r="L28" s="112"/>
    </row>
    <row r="29" spans="2:12" x14ac:dyDescent="0.3">
      <c r="B29" s="39"/>
      <c r="C29" s="40"/>
      <c r="E29" s="82"/>
      <c r="F29" s="73"/>
      <c r="G29" s="84" t="s">
        <v>35</v>
      </c>
    </row>
    <row r="30" spans="2:12" x14ac:dyDescent="0.3">
      <c r="B30" s="39"/>
      <c r="C30" s="40"/>
      <c r="E30" s="82"/>
      <c r="F30" s="73"/>
      <c r="G30" s="84" t="s">
        <v>36</v>
      </c>
    </row>
    <row r="31" spans="2:12" x14ac:dyDescent="0.3">
      <c r="B31" s="39"/>
      <c r="C31" s="41"/>
      <c r="E31" s="82"/>
      <c r="F31" s="73"/>
      <c r="G31" s="84" t="s">
        <v>37</v>
      </c>
    </row>
    <row r="32" spans="2:12" x14ac:dyDescent="0.3">
      <c r="B32" s="39"/>
      <c r="C32" s="40"/>
      <c r="E32" s="82"/>
      <c r="F32" s="73"/>
      <c r="G32" s="84" t="s">
        <v>38</v>
      </c>
    </row>
    <row r="33" spans="2:7" x14ac:dyDescent="0.3">
      <c r="B33" s="39"/>
      <c r="C33" s="42"/>
      <c r="E33" s="82"/>
      <c r="F33" s="73"/>
      <c r="G33" s="84" t="s">
        <v>39</v>
      </c>
    </row>
    <row r="34" spans="2:7" x14ac:dyDescent="0.3">
      <c r="B34" s="43"/>
      <c r="C34" s="45"/>
      <c r="E34" s="82"/>
      <c r="F34" s="73"/>
      <c r="G34" s="84" t="s">
        <v>40</v>
      </c>
    </row>
    <row r="35" spans="2:7" x14ac:dyDescent="0.3">
      <c r="B35" s="39"/>
      <c r="C35" s="40"/>
      <c r="E35" s="82"/>
      <c r="F35" s="73"/>
      <c r="G35" s="84" t="s">
        <v>41</v>
      </c>
    </row>
    <row r="36" spans="2:7" x14ac:dyDescent="0.3">
      <c r="B36" s="39"/>
      <c r="C36" s="40"/>
      <c r="E36" s="82"/>
      <c r="F36" s="73"/>
      <c r="G36" s="84" t="s">
        <v>42</v>
      </c>
    </row>
    <row r="37" spans="2:7" x14ac:dyDescent="0.3">
      <c r="B37" s="39"/>
      <c r="C37" s="40"/>
      <c r="E37" s="82"/>
      <c r="F37" s="73"/>
      <c r="G37" s="84" t="s">
        <v>43</v>
      </c>
    </row>
    <row r="38" spans="2:7" ht="14.5" thickBot="1" x14ac:dyDescent="0.35">
      <c r="B38" s="46"/>
      <c r="C38" s="50"/>
      <c r="E38" s="83"/>
      <c r="F38" s="73"/>
      <c r="G38" s="84" t="s">
        <v>44</v>
      </c>
    </row>
  </sheetData>
  <mergeCells count="6">
    <mergeCell ref="B22:C22"/>
    <mergeCell ref="B3:E3"/>
    <mergeCell ref="C9:O9"/>
    <mergeCell ref="C10:O10"/>
    <mergeCell ref="C11:O11"/>
    <mergeCell ref="B12:B13"/>
  </mergeCells>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1BFF-29CF-44C0-8D93-B533C6396187}">
  <sheetPr codeName="Sheet2"/>
  <dimension ref="A1:N354"/>
  <sheetViews>
    <sheetView zoomScale="115" zoomScaleNormal="115" workbookViewId="0">
      <pane xSplit="3" ySplit="2" topLeftCell="D9" activePane="bottomRight" state="frozen"/>
      <selection pane="topRight" activeCell="D1" sqref="D1"/>
      <selection pane="bottomLeft" activeCell="A2" sqref="A2"/>
      <selection pane="bottomRight" activeCell="I15" sqref="I15"/>
    </sheetView>
  </sheetViews>
  <sheetFormatPr defaultRowHeight="15" customHeight="1" outlineLevelCol="1" x14ac:dyDescent="0.3"/>
  <cols>
    <col min="1" max="1" width="19.5" customWidth="1"/>
    <col min="2" max="2" width="27.75" style="113" customWidth="1"/>
    <col min="3" max="3" width="40.25" bestFit="1" customWidth="1"/>
    <col min="4" max="4" width="12.25" bestFit="1" customWidth="1"/>
    <col min="5" max="5" width="16.75" bestFit="1" customWidth="1"/>
    <col min="6" max="6" width="21.58203125" customWidth="1"/>
    <col min="7" max="7" width="6.33203125" bestFit="1" customWidth="1"/>
    <col min="8" max="8" width="14.25" bestFit="1" customWidth="1"/>
    <col min="9" max="9" width="39.83203125" bestFit="1" customWidth="1"/>
    <col min="10" max="12" width="30.58203125" hidden="1" customWidth="1" outlineLevel="1"/>
    <col min="13" max="14" width="113.75" style="74" customWidth="1" collapsed="1"/>
  </cols>
  <sheetData>
    <row r="1" spans="1:14" ht="70" x14ac:dyDescent="0.35">
      <c r="I1" s="143" t="s">
        <v>232</v>
      </c>
    </row>
    <row r="2" spans="1:14" ht="31" x14ac:dyDescent="0.3">
      <c r="A2" s="1" t="s">
        <v>45</v>
      </c>
      <c r="B2" s="1" t="s">
        <v>46</v>
      </c>
      <c r="C2" s="1" t="s">
        <v>47</v>
      </c>
      <c r="D2" s="2" t="s">
        <v>48</v>
      </c>
      <c r="E2" s="3" t="s">
        <v>49</v>
      </c>
      <c r="F2" s="3" t="s">
        <v>50</v>
      </c>
      <c r="G2" s="4" t="s">
        <v>51</v>
      </c>
      <c r="H2" s="5" t="s">
        <v>52</v>
      </c>
      <c r="I2" s="4" t="s">
        <v>53</v>
      </c>
      <c r="J2" s="4" t="s">
        <v>54</v>
      </c>
      <c r="K2" s="4" t="s">
        <v>55</v>
      </c>
      <c r="L2" s="4" t="s">
        <v>56</v>
      </c>
      <c r="M2" s="75" t="s">
        <v>230</v>
      </c>
      <c r="N2" s="75" t="s">
        <v>231</v>
      </c>
    </row>
    <row r="3" spans="1:14" ht="28" x14ac:dyDescent="0.3">
      <c r="A3" s="76" t="s">
        <v>20</v>
      </c>
      <c r="B3" s="114" t="s">
        <v>21</v>
      </c>
      <c r="C3" s="76" t="s">
        <v>57</v>
      </c>
      <c r="D3" s="76">
        <v>1280</v>
      </c>
      <c r="E3" s="96">
        <v>20</v>
      </c>
      <c r="F3" s="97">
        <f t="shared" ref="F3:F68" si="0">D3*E3</f>
        <v>25600</v>
      </c>
      <c r="G3" s="76">
        <v>214</v>
      </c>
      <c r="H3" s="77">
        <v>40</v>
      </c>
      <c r="I3" s="133">
        <v>2025</v>
      </c>
      <c r="J3" s="78">
        <f>IF(I3=" "," ",I3+$H3)</f>
        <v>2065</v>
      </c>
      <c r="K3" s="78">
        <f t="shared" ref="K3:L3" si="1">IF(J3=" "," ",J3+$H3)</f>
        <v>2105</v>
      </c>
      <c r="L3" s="78">
        <f t="shared" si="1"/>
        <v>2145</v>
      </c>
      <c r="M3" s="79" t="s">
        <v>58</v>
      </c>
      <c r="N3" s="79" t="s">
        <v>59</v>
      </c>
    </row>
    <row r="4" spans="1:14" ht="28" x14ac:dyDescent="0.3">
      <c r="A4" s="76" t="s">
        <v>20</v>
      </c>
      <c r="B4" s="114" t="s">
        <v>21</v>
      </c>
      <c r="C4" s="76" t="s">
        <v>60</v>
      </c>
      <c r="D4" s="76">
        <v>48</v>
      </c>
      <c r="E4" s="96">
        <v>20</v>
      </c>
      <c r="F4" s="97">
        <f t="shared" si="0"/>
        <v>960</v>
      </c>
      <c r="G4" s="76">
        <v>214</v>
      </c>
      <c r="H4" s="77">
        <v>40</v>
      </c>
      <c r="I4" s="133">
        <v>2025</v>
      </c>
      <c r="J4" s="78">
        <f t="shared" ref="J4:L4" si="2">IF(I4=" "," ",I4+$H4)</f>
        <v>2065</v>
      </c>
      <c r="K4" s="78">
        <f t="shared" si="2"/>
        <v>2105</v>
      </c>
      <c r="L4" s="78">
        <f t="shared" si="2"/>
        <v>2145</v>
      </c>
      <c r="M4" s="80" t="s">
        <v>61</v>
      </c>
      <c r="N4" s="80" t="s">
        <v>59</v>
      </c>
    </row>
    <row r="5" spans="1:14" ht="28" x14ac:dyDescent="0.3">
      <c r="A5" s="76" t="s">
        <v>20</v>
      </c>
      <c r="B5" s="114" t="s">
        <v>21</v>
      </c>
      <c r="C5" s="76" t="s">
        <v>62</v>
      </c>
      <c r="D5" s="76">
        <v>1</v>
      </c>
      <c r="E5" s="96">
        <v>1000</v>
      </c>
      <c r="F5" s="97">
        <f>D5*E5</f>
        <v>1000</v>
      </c>
      <c r="G5" s="76">
        <v>214</v>
      </c>
      <c r="H5" s="77">
        <v>40</v>
      </c>
      <c r="I5" s="133">
        <v>2025</v>
      </c>
      <c r="J5" s="78">
        <f t="shared" ref="J5:L5" si="3">IF(I5=" "," ",I5+$H5)</f>
        <v>2065</v>
      </c>
      <c r="K5" s="78">
        <f t="shared" si="3"/>
        <v>2105</v>
      </c>
      <c r="L5" s="78">
        <f t="shared" si="3"/>
        <v>2145</v>
      </c>
      <c r="M5" s="80" t="s">
        <v>63</v>
      </c>
      <c r="N5" s="80" t="s">
        <v>59</v>
      </c>
    </row>
    <row r="6" spans="1:14" ht="28" x14ac:dyDescent="0.3">
      <c r="A6" s="76" t="s">
        <v>20</v>
      </c>
      <c r="B6" s="114" t="s">
        <v>21</v>
      </c>
      <c r="C6" s="76" t="s">
        <v>64</v>
      </c>
      <c r="D6" s="76">
        <v>0</v>
      </c>
      <c r="E6" s="96">
        <v>0</v>
      </c>
      <c r="F6" s="97">
        <f t="shared" si="0"/>
        <v>0</v>
      </c>
      <c r="G6" s="76">
        <v>0</v>
      </c>
      <c r="H6" s="77">
        <v>30</v>
      </c>
      <c r="I6" s="133">
        <v>2025</v>
      </c>
      <c r="J6" s="78">
        <f t="shared" ref="J6:L6" si="4">IF(I6=" "," ",I6+$H6)</f>
        <v>2055</v>
      </c>
      <c r="K6" s="78">
        <f t="shared" si="4"/>
        <v>2085</v>
      </c>
      <c r="L6" s="78">
        <f t="shared" si="4"/>
        <v>2115</v>
      </c>
      <c r="M6" s="80" t="s">
        <v>65</v>
      </c>
      <c r="N6" s="80" t="s">
        <v>66</v>
      </c>
    </row>
    <row r="7" spans="1:14" ht="28" x14ac:dyDescent="0.3">
      <c r="A7" s="76" t="s">
        <v>20</v>
      </c>
      <c r="B7" s="114" t="s">
        <v>24</v>
      </c>
      <c r="C7" s="76" t="s">
        <v>67</v>
      </c>
      <c r="D7" s="76">
        <v>225</v>
      </c>
      <c r="E7" s="96">
        <v>150</v>
      </c>
      <c r="F7" s="97">
        <f t="shared" si="0"/>
        <v>33750</v>
      </c>
      <c r="G7" s="76">
        <v>214</v>
      </c>
      <c r="H7" s="77">
        <v>25</v>
      </c>
      <c r="I7" s="133">
        <v>2025</v>
      </c>
      <c r="J7" s="78">
        <f t="shared" ref="J7:L7" si="5">IF(I7=" "," ",I7+$H7)</f>
        <v>2050</v>
      </c>
      <c r="K7" s="78">
        <f t="shared" si="5"/>
        <v>2075</v>
      </c>
      <c r="L7" s="78">
        <f t="shared" si="5"/>
        <v>2100</v>
      </c>
      <c r="M7" s="80" t="s">
        <v>68</v>
      </c>
      <c r="N7" s="80" t="s">
        <v>69</v>
      </c>
    </row>
    <row r="8" spans="1:14" ht="28" x14ac:dyDescent="0.3">
      <c r="A8" s="76" t="s">
        <v>20</v>
      </c>
      <c r="B8" s="114" t="s">
        <v>27</v>
      </c>
      <c r="C8" s="76" t="s">
        <v>70</v>
      </c>
      <c r="D8" s="76">
        <v>1</v>
      </c>
      <c r="E8" s="96">
        <v>2000</v>
      </c>
      <c r="F8" s="97">
        <f t="shared" ref="F8:F15" si="6">D8*E8</f>
        <v>2000</v>
      </c>
      <c r="G8" s="76">
        <v>214</v>
      </c>
      <c r="H8" s="77">
        <v>25</v>
      </c>
      <c r="I8" s="144">
        <v>2030</v>
      </c>
      <c r="J8" s="78">
        <f t="shared" ref="J8:L8" si="7">IF(I8=" "," ",I8+$H8)</f>
        <v>2055</v>
      </c>
      <c r="K8" s="78">
        <f t="shared" si="7"/>
        <v>2080</v>
      </c>
      <c r="L8" s="78">
        <f t="shared" si="7"/>
        <v>2105</v>
      </c>
      <c r="M8" s="80" t="s">
        <v>71</v>
      </c>
      <c r="N8" s="80" t="s">
        <v>72</v>
      </c>
    </row>
    <row r="9" spans="1:14" ht="14" x14ac:dyDescent="0.3">
      <c r="A9" s="76" t="s">
        <v>20</v>
      </c>
      <c r="B9" s="114" t="s">
        <v>27</v>
      </c>
      <c r="C9" s="76" t="s">
        <v>70</v>
      </c>
      <c r="D9" s="76">
        <v>1</v>
      </c>
      <c r="E9" s="96">
        <v>2000</v>
      </c>
      <c r="F9" s="97">
        <f t="shared" ref="F9" si="8">D9*E9</f>
        <v>2000</v>
      </c>
      <c r="G9" s="76">
        <v>214</v>
      </c>
      <c r="H9" s="77">
        <v>25</v>
      </c>
      <c r="I9" s="144">
        <v>2030</v>
      </c>
      <c r="J9" s="78">
        <f t="shared" ref="J9" si="9">IF(I9=" "," ",I9+$H9)</f>
        <v>2055</v>
      </c>
      <c r="K9" s="78">
        <f t="shared" ref="K9" si="10">IF(J9=" "," ",J9+$H9)</f>
        <v>2080</v>
      </c>
      <c r="L9" s="78">
        <f t="shared" ref="L9" si="11">IF(K9=" "," ",K9+$H9)</f>
        <v>2105</v>
      </c>
      <c r="M9" s="80" t="s">
        <v>73</v>
      </c>
      <c r="N9" s="80" t="s">
        <v>74</v>
      </c>
    </row>
    <row r="10" spans="1:14" ht="28" x14ac:dyDescent="0.3">
      <c r="A10" s="76" t="s">
        <v>20</v>
      </c>
      <c r="B10" s="114" t="s">
        <v>27</v>
      </c>
      <c r="C10" s="76" t="s">
        <v>75</v>
      </c>
      <c r="D10" s="76">
        <v>4</v>
      </c>
      <c r="E10" s="96">
        <v>1000</v>
      </c>
      <c r="F10" s="97">
        <f t="shared" si="6"/>
        <v>4000</v>
      </c>
      <c r="G10" s="76">
        <v>0</v>
      </c>
      <c r="H10" s="135">
        <v>25</v>
      </c>
      <c r="I10" s="144">
        <f>2024+5</f>
        <v>2029</v>
      </c>
      <c r="J10" s="78">
        <f t="shared" ref="J10:L10" si="12">IF(I10=" "," ",I10+$H10)</f>
        <v>2054</v>
      </c>
      <c r="K10" s="78">
        <f t="shared" si="12"/>
        <v>2079</v>
      </c>
      <c r="L10" s="78">
        <f t="shared" si="12"/>
        <v>2104</v>
      </c>
      <c r="M10" s="80" t="s">
        <v>76</v>
      </c>
      <c r="N10" s="80" t="s">
        <v>77</v>
      </c>
    </row>
    <row r="11" spans="1:14" ht="28" x14ac:dyDescent="0.3">
      <c r="A11" s="76" t="s">
        <v>20</v>
      </c>
      <c r="B11" s="114" t="s">
        <v>30</v>
      </c>
      <c r="C11" s="76" t="s">
        <v>78</v>
      </c>
      <c r="D11" s="76">
        <v>1</v>
      </c>
      <c r="E11" s="96">
        <v>8000</v>
      </c>
      <c r="F11" s="97">
        <f t="shared" si="6"/>
        <v>8000</v>
      </c>
      <c r="G11" s="76">
        <v>214</v>
      </c>
      <c r="H11" s="135">
        <v>75</v>
      </c>
      <c r="I11" s="144">
        <v>2030</v>
      </c>
      <c r="J11" s="78">
        <f t="shared" ref="J11:L11" si="13">IF(I11=" "," ",I11+$H11)</f>
        <v>2105</v>
      </c>
      <c r="K11" s="78">
        <f t="shared" si="13"/>
        <v>2180</v>
      </c>
      <c r="L11" s="78">
        <f t="shared" si="13"/>
        <v>2255</v>
      </c>
      <c r="M11" s="80" t="s">
        <v>79</v>
      </c>
      <c r="N11" s="80" t="s">
        <v>80</v>
      </c>
    </row>
    <row r="12" spans="1:14" ht="42" x14ac:dyDescent="0.3">
      <c r="A12" s="76" t="s">
        <v>20</v>
      </c>
      <c r="B12" s="114" t="s">
        <v>30</v>
      </c>
      <c r="C12" s="76" t="s">
        <v>81</v>
      </c>
      <c r="D12" s="76">
        <v>1</v>
      </c>
      <c r="E12" s="96">
        <v>55000</v>
      </c>
      <c r="F12" s="97">
        <f t="shared" si="6"/>
        <v>55000</v>
      </c>
      <c r="G12" s="76">
        <v>214</v>
      </c>
      <c r="H12" s="77">
        <v>50</v>
      </c>
      <c r="I12" s="144">
        <v>2030</v>
      </c>
      <c r="J12" s="78">
        <f t="shared" ref="J12:L12" si="14">IF(I12=" "," ",I12+$H12)</f>
        <v>2080</v>
      </c>
      <c r="K12" s="78">
        <f t="shared" si="14"/>
        <v>2130</v>
      </c>
      <c r="L12" s="78">
        <f t="shared" si="14"/>
        <v>2180</v>
      </c>
      <c r="M12" s="80" t="s">
        <v>82</v>
      </c>
      <c r="N12" s="80" t="s">
        <v>83</v>
      </c>
    </row>
    <row r="13" spans="1:14" ht="56" x14ac:dyDescent="0.3">
      <c r="A13" s="76" t="s">
        <v>20</v>
      </c>
      <c r="B13" s="114" t="s">
        <v>30</v>
      </c>
      <c r="C13" s="76" t="s">
        <v>84</v>
      </c>
      <c r="D13" s="76">
        <v>1</v>
      </c>
      <c r="E13" s="96">
        <v>35000</v>
      </c>
      <c r="F13" s="97">
        <f t="shared" si="6"/>
        <v>35000</v>
      </c>
      <c r="G13" s="76">
        <v>214</v>
      </c>
      <c r="H13" s="77">
        <v>50</v>
      </c>
      <c r="I13" s="144">
        <v>2030</v>
      </c>
      <c r="J13" s="78">
        <f t="shared" ref="J13:L13" si="15">IF(I13=" "," ",I13+$H13)</f>
        <v>2080</v>
      </c>
      <c r="K13" s="78">
        <f t="shared" si="15"/>
        <v>2130</v>
      </c>
      <c r="L13" s="78">
        <f t="shared" si="15"/>
        <v>2180</v>
      </c>
      <c r="M13" s="80" t="s">
        <v>85</v>
      </c>
      <c r="N13" s="80" t="s">
        <v>86</v>
      </c>
    </row>
    <row r="14" spans="1:14" ht="42" x14ac:dyDescent="0.3">
      <c r="A14" s="76" t="s">
        <v>20</v>
      </c>
      <c r="B14" s="114" t="s">
        <v>30</v>
      </c>
      <c r="C14" s="76" t="s">
        <v>87</v>
      </c>
      <c r="D14" s="76">
        <v>1</v>
      </c>
      <c r="E14" s="96">
        <v>28000</v>
      </c>
      <c r="F14" s="97">
        <f t="shared" si="6"/>
        <v>28000</v>
      </c>
      <c r="G14" s="76">
        <v>214</v>
      </c>
      <c r="H14" s="77">
        <v>50</v>
      </c>
      <c r="I14" s="133">
        <v>2025</v>
      </c>
      <c r="J14" s="78">
        <f t="shared" ref="J14:L14" si="16">IF(I14=" "," ",I14+$H14)</f>
        <v>2075</v>
      </c>
      <c r="K14" s="78">
        <f t="shared" si="16"/>
        <v>2125</v>
      </c>
      <c r="L14" s="78">
        <f t="shared" si="16"/>
        <v>2175</v>
      </c>
      <c r="M14" s="80" t="s">
        <v>88</v>
      </c>
      <c r="N14" s="80" t="s">
        <v>89</v>
      </c>
    </row>
    <row r="15" spans="1:14" ht="56" x14ac:dyDescent="0.3">
      <c r="A15" s="76" t="s">
        <v>20</v>
      </c>
      <c r="B15" s="114" t="s">
        <v>30</v>
      </c>
      <c r="C15" s="76" t="s">
        <v>90</v>
      </c>
      <c r="D15" s="76">
        <v>1</v>
      </c>
      <c r="E15" s="96">
        <v>20000</v>
      </c>
      <c r="F15" s="97">
        <f t="shared" si="6"/>
        <v>20000</v>
      </c>
      <c r="G15" s="76">
        <v>1</v>
      </c>
      <c r="H15" s="135">
        <v>20</v>
      </c>
      <c r="I15" s="144"/>
      <c r="J15" s="78">
        <f t="shared" ref="J15:L15" si="17">IF(I15=" "," ",I15+$H15)</f>
        <v>20</v>
      </c>
      <c r="K15" s="78">
        <f t="shared" si="17"/>
        <v>40</v>
      </c>
      <c r="L15" s="78">
        <f t="shared" si="17"/>
        <v>60</v>
      </c>
      <c r="M15" s="80" t="s">
        <v>91</v>
      </c>
      <c r="N15" s="80" t="s">
        <v>92</v>
      </c>
    </row>
    <row r="16" spans="1:14" ht="28" x14ac:dyDescent="0.3">
      <c r="A16" s="76" t="s">
        <v>20</v>
      </c>
      <c r="B16" s="114" t="s">
        <v>38</v>
      </c>
      <c r="C16" s="76" t="s">
        <v>38</v>
      </c>
      <c r="D16" s="76">
        <v>1</v>
      </c>
      <c r="E16" s="96">
        <v>53300</v>
      </c>
      <c r="F16" s="97">
        <f t="shared" si="0"/>
        <v>53300</v>
      </c>
      <c r="G16" s="76">
        <v>214</v>
      </c>
      <c r="H16" s="77">
        <v>25</v>
      </c>
      <c r="I16" s="133">
        <v>2025</v>
      </c>
      <c r="J16" s="78">
        <f t="shared" ref="J16:L16" si="18">IF(I16=" "," ",I16+$H16)</f>
        <v>2050</v>
      </c>
      <c r="K16" s="78">
        <f t="shared" si="18"/>
        <v>2075</v>
      </c>
      <c r="L16" s="78">
        <f t="shared" si="18"/>
        <v>2100</v>
      </c>
      <c r="M16" s="80" t="s">
        <v>93</v>
      </c>
      <c r="N16" s="80" t="s">
        <v>94</v>
      </c>
    </row>
    <row r="17" spans="1:14" ht="42" x14ac:dyDescent="0.3">
      <c r="A17" s="76" t="s">
        <v>20</v>
      </c>
      <c r="B17" s="114" t="s">
        <v>38</v>
      </c>
      <c r="C17" s="76" t="s">
        <v>95</v>
      </c>
      <c r="D17" s="76">
        <v>2376</v>
      </c>
      <c r="E17" s="96">
        <v>31.25</v>
      </c>
      <c r="F17" s="97">
        <f t="shared" si="0"/>
        <v>74250</v>
      </c>
      <c r="G17" s="76">
        <v>214</v>
      </c>
      <c r="H17" s="77">
        <v>25</v>
      </c>
      <c r="I17" s="133">
        <v>2025</v>
      </c>
      <c r="J17" s="78">
        <f t="shared" ref="J17:L17" si="19">IF(I17=" "," ",I17+$H17)</f>
        <v>2050</v>
      </c>
      <c r="K17" s="78">
        <f t="shared" si="19"/>
        <v>2075</v>
      </c>
      <c r="L17" s="78">
        <f t="shared" si="19"/>
        <v>2100</v>
      </c>
      <c r="M17" s="80" t="s">
        <v>96</v>
      </c>
      <c r="N17" s="80" t="s">
        <v>97</v>
      </c>
    </row>
    <row r="18" spans="1:14" ht="28" x14ac:dyDescent="0.3">
      <c r="A18" s="76" t="s">
        <v>20</v>
      </c>
      <c r="B18" s="114" t="s">
        <v>33</v>
      </c>
      <c r="C18" s="76" t="s">
        <v>98</v>
      </c>
      <c r="D18" s="76">
        <v>40000</v>
      </c>
      <c r="E18" s="96">
        <v>0.12</v>
      </c>
      <c r="F18" s="97">
        <f t="shared" ref="F18:F36" si="20">D18*E18</f>
        <v>4800</v>
      </c>
      <c r="G18" s="76">
        <v>214</v>
      </c>
      <c r="H18" s="77">
        <v>20</v>
      </c>
      <c r="I18" s="133"/>
      <c r="J18" s="78">
        <f t="shared" ref="J18:L36" si="21">IF(I18=" "," ",I18+$H18)</f>
        <v>20</v>
      </c>
      <c r="K18" s="78">
        <f t="shared" si="21"/>
        <v>40</v>
      </c>
      <c r="L18" s="78">
        <f t="shared" si="21"/>
        <v>60</v>
      </c>
      <c r="M18" s="80" t="s">
        <v>99</v>
      </c>
      <c r="N18" s="80" t="s">
        <v>100</v>
      </c>
    </row>
    <row r="19" spans="1:14" ht="28" x14ac:dyDescent="0.3">
      <c r="A19" s="76" t="s">
        <v>20</v>
      </c>
      <c r="B19" s="114" t="s">
        <v>33</v>
      </c>
      <c r="C19" s="76" t="s">
        <v>101</v>
      </c>
      <c r="D19" s="76">
        <v>1</v>
      </c>
      <c r="E19" s="96">
        <v>500</v>
      </c>
      <c r="F19" s="97">
        <f t="shared" si="20"/>
        <v>500</v>
      </c>
      <c r="G19" s="76">
        <v>0</v>
      </c>
      <c r="H19" s="135">
        <v>20</v>
      </c>
      <c r="I19" s="133"/>
      <c r="J19" s="78">
        <f t="shared" si="21"/>
        <v>20</v>
      </c>
      <c r="K19" s="78">
        <f t="shared" si="21"/>
        <v>40</v>
      </c>
      <c r="L19" s="78">
        <f t="shared" si="21"/>
        <v>60</v>
      </c>
      <c r="M19" s="80" t="s">
        <v>102</v>
      </c>
      <c r="N19" s="80" t="s">
        <v>103</v>
      </c>
    </row>
    <row r="20" spans="1:14" ht="28.5" thickBot="1" x14ac:dyDescent="0.35">
      <c r="A20" s="76" t="s">
        <v>20</v>
      </c>
      <c r="B20" s="114" t="s">
        <v>33</v>
      </c>
      <c r="C20" s="76" t="s">
        <v>104</v>
      </c>
      <c r="D20" s="76">
        <v>4</v>
      </c>
      <c r="E20" s="96">
        <v>500</v>
      </c>
      <c r="F20" s="97">
        <f t="shared" si="20"/>
        <v>2000</v>
      </c>
      <c r="G20" s="76">
        <v>214</v>
      </c>
      <c r="H20" s="135">
        <v>20</v>
      </c>
      <c r="I20" s="139">
        <v>2025</v>
      </c>
      <c r="J20" s="78">
        <f t="shared" si="21"/>
        <v>2045</v>
      </c>
      <c r="K20" s="78">
        <f t="shared" si="21"/>
        <v>2065</v>
      </c>
      <c r="L20" s="78">
        <f t="shared" si="21"/>
        <v>2085</v>
      </c>
      <c r="M20" s="80" t="s">
        <v>105</v>
      </c>
      <c r="N20" s="80" t="s">
        <v>106</v>
      </c>
    </row>
    <row r="21" spans="1:14" ht="28" x14ac:dyDescent="0.3">
      <c r="A21" s="76" t="s">
        <v>20</v>
      </c>
      <c r="B21" s="114" t="s">
        <v>34</v>
      </c>
      <c r="C21" s="76" t="s">
        <v>107</v>
      </c>
      <c r="D21" s="76">
        <v>1</v>
      </c>
      <c r="E21" s="156">
        <v>5000</v>
      </c>
      <c r="F21" s="157">
        <f t="shared" si="20"/>
        <v>5000</v>
      </c>
      <c r="G21" s="76">
        <v>214</v>
      </c>
      <c r="H21" s="137">
        <v>50</v>
      </c>
      <c r="I21" s="159">
        <v>2025</v>
      </c>
      <c r="J21" s="160">
        <f t="shared" si="21"/>
        <v>2075</v>
      </c>
      <c r="K21" s="158">
        <f t="shared" si="21"/>
        <v>2125</v>
      </c>
      <c r="L21" s="158">
        <f t="shared" si="21"/>
        <v>2175</v>
      </c>
      <c r="M21" s="80" t="s">
        <v>108</v>
      </c>
      <c r="N21" s="80" t="s">
        <v>233</v>
      </c>
    </row>
    <row r="22" spans="1:14" ht="28" x14ac:dyDescent="0.3">
      <c r="A22" s="76" t="s">
        <v>20</v>
      </c>
      <c r="B22" s="114" t="s">
        <v>34</v>
      </c>
      <c r="C22" s="76" t="s">
        <v>109</v>
      </c>
      <c r="D22" s="76">
        <v>1</v>
      </c>
      <c r="E22" s="96">
        <v>5000</v>
      </c>
      <c r="F22" s="97">
        <f t="shared" si="20"/>
        <v>5000</v>
      </c>
      <c r="G22" s="76">
        <v>0</v>
      </c>
      <c r="H22" s="137">
        <v>50</v>
      </c>
      <c r="I22" s="141">
        <v>2025</v>
      </c>
      <c r="J22" s="138">
        <f t="shared" si="21"/>
        <v>2075</v>
      </c>
      <c r="K22" s="78">
        <f t="shared" si="21"/>
        <v>2125</v>
      </c>
      <c r="L22" s="78">
        <f t="shared" si="21"/>
        <v>2175</v>
      </c>
      <c r="M22" s="80" t="s">
        <v>110</v>
      </c>
      <c r="N22" s="80" t="s">
        <v>111</v>
      </c>
    </row>
    <row r="23" spans="1:14" ht="28" x14ac:dyDescent="0.3">
      <c r="A23" s="76" t="s">
        <v>20</v>
      </c>
      <c r="B23" s="114" t="s">
        <v>34</v>
      </c>
      <c r="C23" s="76" t="s">
        <v>112</v>
      </c>
      <c r="D23" s="76">
        <v>1</v>
      </c>
      <c r="E23" s="96">
        <v>2500</v>
      </c>
      <c r="F23" s="97">
        <f t="shared" si="20"/>
        <v>2500</v>
      </c>
      <c r="G23" s="76">
        <v>0</v>
      </c>
      <c r="H23" s="137">
        <v>15</v>
      </c>
      <c r="I23" s="141">
        <v>2025</v>
      </c>
      <c r="J23" s="138">
        <f t="shared" si="21"/>
        <v>2040</v>
      </c>
      <c r="K23" s="78">
        <f t="shared" si="21"/>
        <v>2055</v>
      </c>
      <c r="L23" s="78">
        <f t="shared" si="21"/>
        <v>2070</v>
      </c>
      <c r="M23" s="80" t="s">
        <v>113</v>
      </c>
      <c r="N23" s="80" t="s">
        <v>114</v>
      </c>
    </row>
    <row r="24" spans="1:14" ht="14.5" thickBot="1" x14ac:dyDescent="0.35">
      <c r="A24" s="76" t="s">
        <v>20</v>
      </c>
      <c r="B24" s="114" t="s">
        <v>34</v>
      </c>
      <c r="C24" s="76" t="s">
        <v>115</v>
      </c>
      <c r="D24" s="76">
        <v>1</v>
      </c>
      <c r="E24" s="96">
        <v>7500</v>
      </c>
      <c r="F24" s="97">
        <f t="shared" si="20"/>
        <v>7500</v>
      </c>
      <c r="G24" s="76">
        <v>0</v>
      </c>
      <c r="H24" s="137">
        <v>15</v>
      </c>
      <c r="I24" s="145">
        <f>2024+5</f>
        <v>2029</v>
      </c>
      <c r="J24" s="138">
        <f t="shared" si="21"/>
        <v>2044</v>
      </c>
      <c r="K24" s="78">
        <f t="shared" si="21"/>
        <v>2059</v>
      </c>
      <c r="L24" s="78">
        <f t="shared" si="21"/>
        <v>2074</v>
      </c>
      <c r="M24" s="80" t="s">
        <v>116</v>
      </c>
      <c r="N24" s="80" t="s">
        <v>117</v>
      </c>
    </row>
    <row r="25" spans="1:14" ht="28" x14ac:dyDescent="0.3">
      <c r="A25" s="76" t="s">
        <v>20</v>
      </c>
      <c r="B25" s="114" t="s">
        <v>35</v>
      </c>
      <c r="C25" s="76"/>
      <c r="D25" s="76">
        <v>0</v>
      </c>
      <c r="E25" s="96">
        <v>0</v>
      </c>
      <c r="F25" s="97">
        <f t="shared" si="20"/>
        <v>0</v>
      </c>
      <c r="G25" s="76"/>
      <c r="H25" s="135"/>
      <c r="I25" s="140" t="str">
        <f>IF(H25=0," ",IF(H25&gt;G25,'Directions and Options'!$C$27+(Input!H25-Input!G25),'Directions and Options'!$C$27))</f>
        <v xml:space="preserve"> </v>
      </c>
      <c r="J25" s="78" t="str">
        <f t="shared" si="21"/>
        <v xml:space="preserve"> </v>
      </c>
      <c r="K25" s="78" t="str">
        <f t="shared" si="21"/>
        <v xml:space="preserve"> </v>
      </c>
      <c r="L25" s="78" t="str">
        <f t="shared" si="21"/>
        <v xml:space="preserve"> </v>
      </c>
      <c r="M25" s="80" t="s">
        <v>118</v>
      </c>
      <c r="N25" s="80"/>
    </row>
    <row r="26" spans="1:14" ht="14" x14ac:dyDescent="0.3">
      <c r="A26" s="76" t="s">
        <v>20</v>
      </c>
      <c r="B26" s="114" t="s">
        <v>36</v>
      </c>
      <c r="C26" s="76" t="s">
        <v>119</v>
      </c>
      <c r="D26" s="76">
        <v>2400</v>
      </c>
      <c r="E26" s="156">
        <v>10</v>
      </c>
      <c r="F26" s="157">
        <f t="shared" si="20"/>
        <v>24000</v>
      </c>
      <c r="G26" s="76">
        <v>51</v>
      </c>
      <c r="H26" s="135">
        <v>50</v>
      </c>
      <c r="I26" s="158">
        <v>2030</v>
      </c>
      <c r="J26" s="158">
        <f t="shared" si="21"/>
        <v>2080</v>
      </c>
      <c r="K26" s="158">
        <f t="shared" si="21"/>
        <v>2130</v>
      </c>
      <c r="L26" s="158">
        <f t="shared" si="21"/>
        <v>2180</v>
      </c>
      <c r="M26" s="80" t="s">
        <v>120</v>
      </c>
      <c r="N26" s="80" t="s">
        <v>121</v>
      </c>
    </row>
    <row r="27" spans="1:14" ht="14" x14ac:dyDescent="0.3">
      <c r="A27" s="76" t="s">
        <v>20</v>
      </c>
      <c r="B27" s="114" t="s">
        <v>36</v>
      </c>
      <c r="C27" s="76" t="s">
        <v>122</v>
      </c>
      <c r="D27" s="76">
        <v>0</v>
      </c>
      <c r="E27" s="96">
        <v>0</v>
      </c>
      <c r="F27" s="97">
        <f t="shared" si="20"/>
        <v>0</v>
      </c>
      <c r="G27" s="76">
        <v>214</v>
      </c>
      <c r="H27" s="135">
        <v>25</v>
      </c>
      <c r="I27" s="144">
        <v>2030</v>
      </c>
      <c r="J27" s="78">
        <f t="shared" si="21"/>
        <v>2055</v>
      </c>
      <c r="K27" s="78">
        <f t="shared" si="21"/>
        <v>2080</v>
      </c>
      <c r="L27" s="78">
        <f t="shared" si="21"/>
        <v>2105</v>
      </c>
      <c r="M27" s="80" t="s">
        <v>123</v>
      </c>
      <c r="N27" s="80"/>
    </row>
    <row r="28" spans="1:14" ht="28" x14ac:dyDescent="0.3">
      <c r="A28" s="76" t="s">
        <v>20</v>
      </c>
      <c r="B28" s="114" t="s">
        <v>36</v>
      </c>
      <c r="C28" s="76" t="s">
        <v>124</v>
      </c>
      <c r="D28" s="76">
        <v>2</v>
      </c>
      <c r="E28" s="96">
        <v>150</v>
      </c>
      <c r="F28" s="97">
        <f t="shared" si="20"/>
        <v>300</v>
      </c>
      <c r="G28" s="76">
        <v>6</v>
      </c>
      <c r="H28" s="135">
        <v>5</v>
      </c>
      <c r="I28" s="144">
        <v>2030</v>
      </c>
      <c r="J28" s="78">
        <f t="shared" si="21"/>
        <v>2035</v>
      </c>
      <c r="K28" s="78">
        <f t="shared" si="21"/>
        <v>2040</v>
      </c>
      <c r="L28" s="78">
        <f t="shared" si="21"/>
        <v>2045</v>
      </c>
      <c r="M28" s="80" t="s">
        <v>125</v>
      </c>
      <c r="N28" s="80" t="s">
        <v>126</v>
      </c>
    </row>
    <row r="29" spans="1:14" ht="14" x14ac:dyDescent="0.3">
      <c r="A29" s="76" t="s">
        <v>20</v>
      </c>
      <c r="B29" s="114" t="s">
        <v>37</v>
      </c>
      <c r="C29" s="76" t="s">
        <v>127</v>
      </c>
      <c r="D29" s="76">
        <v>0</v>
      </c>
      <c r="E29" s="96">
        <v>0</v>
      </c>
      <c r="F29" s="97">
        <f t="shared" si="20"/>
        <v>0</v>
      </c>
      <c r="G29" s="76">
        <v>214</v>
      </c>
      <c r="H29" s="135">
        <v>0</v>
      </c>
      <c r="I29" s="133">
        <v>2025</v>
      </c>
      <c r="J29" s="78">
        <f t="shared" si="21"/>
        <v>2025</v>
      </c>
      <c r="K29" s="78">
        <f t="shared" si="21"/>
        <v>2025</v>
      </c>
      <c r="L29" s="78">
        <f t="shared" si="21"/>
        <v>2025</v>
      </c>
      <c r="M29" s="80" t="s">
        <v>128</v>
      </c>
      <c r="N29" s="80"/>
    </row>
    <row r="30" spans="1:14" ht="28" x14ac:dyDescent="0.3">
      <c r="A30" s="76" t="s">
        <v>20</v>
      </c>
      <c r="B30" s="114" t="s">
        <v>37</v>
      </c>
      <c r="C30" s="76" t="s">
        <v>129</v>
      </c>
      <c r="D30" s="76">
        <v>1</v>
      </c>
      <c r="E30" s="96">
        <v>10000</v>
      </c>
      <c r="F30" s="97">
        <f t="shared" si="20"/>
        <v>10000</v>
      </c>
      <c r="G30" s="76">
        <v>31</v>
      </c>
      <c r="H30" s="135">
        <v>30</v>
      </c>
      <c r="I30" s="133">
        <v>2025</v>
      </c>
      <c r="J30" s="78">
        <f t="shared" si="21"/>
        <v>2055</v>
      </c>
      <c r="K30" s="78">
        <f t="shared" si="21"/>
        <v>2085</v>
      </c>
      <c r="L30" s="78">
        <f t="shared" si="21"/>
        <v>2115</v>
      </c>
      <c r="M30" s="80" t="s">
        <v>130</v>
      </c>
      <c r="N30" s="80" t="s">
        <v>131</v>
      </c>
    </row>
    <row r="31" spans="1:14" ht="28" x14ac:dyDescent="0.3">
      <c r="A31" s="76" t="s">
        <v>20</v>
      </c>
      <c r="B31" s="114" t="s">
        <v>37</v>
      </c>
      <c r="C31" s="76" t="s">
        <v>132</v>
      </c>
      <c r="D31" s="76">
        <v>1</v>
      </c>
      <c r="E31" s="96">
        <v>30000</v>
      </c>
      <c r="F31" s="97">
        <f t="shared" si="20"/>
        <v>30000</v>
      </c>
      <c r="G31" s="76">
        <v>31</v>
      </c>
      <c r="H31" s="135">
        <v>30</v>
      </c>
      <c r="I31" s="139">
        <v>2030</v>
      </c>
      <c r="J31" s="78">
        <f t="shared" si="21"/>
        <v>2060</v>
      </c>
      <c r="K31" s="78">
        <f t="shared" si="21"/>
        <v>2090</v>
      </c>
      <c r="L31" s="78">
        <f t="shared" si="21"/>
        <v>2120</v>
      </c>
      <c r="M31" s="80" t="s">
        <v>133</v>
      </c>
      <c r="N31" s="80" t="s">
        <v>134</v>
      </c>
    </row>
    <row r="32" spans="1:14" ht="28" x14ac:dyDescent="0.3">
      <c r="A32" s="76" t="s">
        <v>20</v>
      </c>
      <c r="B32" s="114" t="s">
        <v>39</v>
      </c>
      <c r="C32" s="76" t="s">
        <v>135</v>
      </c>
      <c r="D32" s="76">
        <v>1</v>
      </c>
      <c r="E32" s="156">
        <v>7500</v>
      </c>
      <c r="F32" s="157">
        <f t="shared" si="20"/>
        <v>7500</v>
      </c>
      <c r="G32" s="76">
        <v>31</v>
      </c>
      <c r="H32" s="137">
        <v>30</v>
      </c>
      <c r="I32" s="158">
        <v>2030</v>
      </c>
      <c r="J32" s="160">
        <f t="shared" si="21"/>
        <v>2060</v>
      </c>
      <c r="K32" s="158">
        <f t="shared" si="21"/>
        <v>2090</v>
      </c>
      <c r="L32" s="158">
        <f t="shared" si="21"/>
        <v>2120</v>
      </c>
      <c r="M32" s="80" t="s">
        <v>136</v>
      </c>
      <c r="N32" s="80" t="s">
        <v>137</v>
      </c>
    </row>
    <row r="33" spans="1:14" ht="28" x14ac:dyDescent="0.3">
      <c r="A33" s="76" t="s">
        <v>20</v>
      </c>
      <c r="B33" s="114" t="s">
        <v>39</v>
      </c>
      <c r="C33" s="76" t="s">
        <v>138</v>
      </c>
      <c r="D33" s="76">
        <v>1</v>
      </c>
      <c r="E33" s="96">
        <v>3500</v>
      </c>
      <c r="F33" s="97">
        <f t="shared" si="20"/>
        <v>3500</v>
      </c>
      <c r="G33" s="76">
        <v>214</v>
      </c>
      <c r="H33" s="135">
        <v>50</v>
      </c>
      <c r="I33" s="144">
        <v>2030</v>
      </c>
      <c r="J33" s="78">
        <f t="shared" si="21"/>
        <v>2080</v>
      </c>
      <c r="K33" s="78">
        <f t="shared" si="21"/>
        <v>2130</v>
      </c>
      <c r="L33" s="78">
        <f t="shared" si="21"/>
        <v>2180</v>
      </c>
      <c r="M33" s="80" t="s">
        <v>139</v>
      </c>
      <c r="N33" s="80" t="s">
        <v>140</v>
      </c>
    </row>
    <row r="34" spans="1:14" ht="28" x14ac:dyDescent="0.3">
      <c r="A34" s="76" t="s">
        <v>20</v>
      </c>
      <c r="B34" s="114" t="s">
        <v>41</v>
      </c>
      <c r="C34" s="76" t="s">
        <v>141</v>
      </c>
      <c r="D34" s="76">
        <v>1</v>
      </c>
      <c r="E34" s="96">
        <v>5000</v>
      </c>
      <c r="F34" s="97">
        <f t="shared" si="20"/>
        <v>5000</v>
      </c>
      <c r="G34" s="76">
        <v>214</v>
      </c>
      <c r="H34" s="135">
        <v>21</v>
      </c>
      <c r="I34" s="144">
        <v>2030</v>
      </c>
      <c r="J34" s="78">
        <f t="shared" si="21"/>
        <v>2051</v>
      </c>
      <c r="K34" s="78">
        <f t="shared" si="21"/>
        <v>2072</v>
      </c>
      <c r="L34" s="78">
        <f t="shared" si="21"/>
        <v>2093</v>
      </c>
      <c r="M34" s="80" t="s">
        <v>142</v>
      </c>
      <c r="N34" s="80" t="s">
        <v>143</v>
      </c>
    </row>
    <row r="35" spans="1:14" ht="28" x14ac:dyDescent="0.3">
      <c r="A35" s="76" t="s">
        <v>20</v>
      </c>
      <c r="B35" s="114" t="s">
        <v>41</v>
      </c>
      <c r="C35" s="76" t="s">
        <v>144</v>
      </c>
      <c r="D35" s="76">
        <v>1</v>
      </c>
      <c r="E35" s="96">
        <v>3000</v>
      </c>
      <c r="F35" s="97">
        <f t="shared" si="20"/>
        <v>3000</v>
      </c>
      <c r="G35" s="76">
        <v>214</v>
      </c>
      <c r="H35" s="135">
        <v>21</v>
      </c>
      <c r="I35" s="144">
        <v>2030</v>
      </c>
      <c r="J35" s="78">
        <f t="shared" si="21"/>
        <v>2051</v>
      </c>
      <c r="K35" s="78">
        <f t="shared" si="21"/>
        <v>2072</v>
      </c>
      <c r="L35" s="78">
        <f t="shared" si="21"/>
        <v>2093</v>
      </c>
      <c r="M35" s="80" t="s">
        <v>145</v>
      </c>
      <c r="N35" s="80" t="s">
        <v>146</v>
      </c>
    </row>
    <row r="36" spans="1:14" ht="28" x14ac:dyDescent="0.3">
      <c r="A36" s="122" t="s">
        <v>20</v>
      </c>
      <c r="B36" s="146" t="s">
        <v>40</v>
      </c>
      <c r="C36" s="122" t="s">
        <v>147</v>
      </c>
      <c r="D36" s="122">
        <v>2400</v>
      </c>
      <c r="E36" s="123">
        <v>2</v>
      </c>
      <c r="F36" s="124">
        <f t="shared" si="20"/>
        <v>4800</v>
      </c>
      <c r="G36" s="122">
        <v>214</v>
      </c>
      <c r="H36" s="136">
        <v>5</v>
      </c>
      <c r="I36" s="144">
        <v>2030</v>
      </c>
      <c r="J36" s="125">
        <f t="shared" si="21"/>
        <v>2035</v>
      </c>
      <c r="K36" s="125">
        <f t="shared" si="21"/>
        <v>2040</v>
      </c>
      <c r="L36" s="125">
        <f t="shared" si="21"/>
        <v>2045</v>
      </c>
      <c r="M36" s="126" t="s">
        <v>148</v>
      </c>
      <c r="N36" s="126" t="s">
        <v>149</v>
      </c>
    </row>
    <row r="37" spans="1:14" ht="28" x14ac:dyDescent="0.3">
      <c r="A37" s="127" t="s">
        <v>20</v>
      </c>
      <c r="B37" s="147" t="s">
        <v>42</v>
      </c>
      <c r="C37" s="127" t="s">
        <v>150</v>
      </c>
      <c r="D37" s="127">
        <v>0</v>
      </c>
      <c r="E37" s="128">
        <v>0</v>
      </c>
      <c r="F37" s="129">
        <f t="shared" ref="F37" si="22">D37*E37</f>
        <v>0</v>
      </c>
      <c r="G37" s="127">
        <v>214</v>
      </c>
      <c r="H37" s="130">
        <v>0</v>
      </c>
      <c r="I37" s="142" t="s">
        <v>151</v>
      </c>
      <c r="J37" s="131" t="e">
        <f t="shared" ref="J37" si="23">IF(I37=" "," ",I37+$H37)</f>
        <v>#VALUE!</v>
      </c>
      <c r="K37" s="131" t="e">
        <f t="shared" ref="K37" si="24">IF(J37=" "," ",J37+$H37)</f>
        <v>#VALUE!</v>
      </c>
      <c r="L37" s="131" t="e">
        <f t="shared" ref="L37" si="25">IF(K37=" "," ",K37+$H37)</f>
        <v>#VALUE!</v>
      </c>
      <c r="M37" s="132" t="s">
        <v>152</v>
      </c>
      <c r="N37" s="132" t="s">
        <v>153</v>
      </c>
    </row>
    <row r="38" spans="1:14" ht="28" x14ac:dyDescent="0.3">
      <c r="A38" s="76" t="s">
        <v>20</v>
      </c>
      <c r="B38" s="114" t="s">
        <v>42</v>
      </c>
      <c r="C38" s="76" t="s">
        <v>154</v>
      </c>
      <c r="D38" s="76">
        <v>0</v>
      </c>
      <c r="E38" s="96">
        <v>0</v>
      </c>
      <c r="F38" s="97">
        <f t="shared" si="0"/>
        <v>0</v>
      </c>
      <c r="G38" s="76">
        <v>214</v>
      </c>
      <c r="H38" s="77">
        <v>0</v>
      </c>
      <c r="I38" s="133" t="s">
        <v>151</v>
      </c>
      <c r="J38" s="78" t="e">
        <f t="shared" ref="J38:L38" si="26">IF(I38=" "," ",I38+$H38)</f>
        <v>#VALUE!</v>
      </c>
      <c r="K38" s="78" t="e">
        <f t="shared" si="26"/>
        <v>#VALUE!</v>
      </c>
      <c r="L38" s="78" t="e">
        <f t="shared" si="26"/>
        <v>#VALUE!</v>
      </c>
      <c r="M38" s="80" t="s">
        <v>155</v>
      </c>
      <c r="N38" s="80" t="s">
        <v>156</v>
      </c>
    </row>
    <row r="39" spans="1:14" ht="14" x14ac:dyDescent="0.3">
      <c r="A39" s="76" t="s">
        <v>20</v>
      </c>
      <c r="B39" s="114" t="s">
        <v>42</v>
      </c>
      <c r="C39" s="76" t="s">
        <v>157</v>
      </c>
      <c r="D39" s="76">
        <v>0</v>
      </c>
      <c r="E39" s="96">
        <v>0</v>
      </c>
      <c r="F39" s="97">
        <f t="shared" si="0"/>
        <v>0</v>
      </c>
      <c r="G39" s="76">
        <v>214</v>
      </c>
      <c r="H39" s="77">
        <v>0</v>
      </c>
      <c r="I39" s="133" t="s">
        <v>151</v>
      </c>
      <c r="J39" s="78" t="e">
        <f t="shared" ref="J39:L39" si="27">IF(I39=" "," ",I39+$H39)</f>
        <v>#VALUE!</v>
      </c>
      <c r="K39" s="78" t="e">
        <f t="shared" si="27"/>
        <v>#VALUE!</v>
      </c>
      <c r="L39" s="78" t="e">
        <f t="shared" si="27"/>
        <v>#VALUE!</v>
      </c>
      <c r="M39" s="80" t="s">
        <v>158</v>
      </c>
      <c r="N39" s="80" t="s">
        <v>159</v>
      </c>
    </row>
    <row r="40" spans="1:14" ht="28" x14ac:dyDescent="0.3">
      <c r="A40" s="76" t="s">
        <v>20</v>
      </c>
      <c r="B40" s="114" t="s">
        <v>42</v>
      </c>
      <c r="C40" s="76" t="s">
        <v>160</v>
      </c>
      <c r="D40" s="76">
        <v>0</v>
      </c>
      <c r="E40" s="96">
        <v>0</v>
      </c>
      <c r="F40" s="97">
        <f t="shared" si="0"/>
        <v>0</v>
      </c>
      <c r="G40" s="76"/>
      <c r="H40" s="77"/>
      <c r="I40" s="133" t="s">
        <v>151</v>
      </c>
      <c r="J40" s="78" t="e">
        <f t="shared" ref="J40:L40" si="28">IF(I40=" "," ",I40+$H40)</f>
        <v>#VALUE!</v>
      </c>
      <c r="K40" s="78" t="e">
        <f t="shared" si="28"/>
        <v>#VALUE!</v>
      </c>
      <c r="L40" s="78" t="e">
        <f t="shared" si="28"/>
        <v>#VALUE!</v>
      </c>
      <c r="M40" s="80" t="s">
        <v>161</v>
      </c>
      <c r="N40" s="80" t="s">
        <v>162</v>
      </c>
    </row>
    <row r="41" spans="1:14" ht="56" x14ac:dyDescent="0.3">
      <c r="A41" s="76" t="s">
        <v>20</v>
      </c>
      <c r="B41" s="114" t="s">
        <v>33</v>
      </c>
      <c r="C41" s="76" t="s">
        <v>163</v>
      </c>
      <c r="D41" s="76">
        <v>1</v>
      </c>
      <c r="E41" s="96">
        <v>17500</v>
      </c>
      <c r="F41" s="97">
        <f t="shared" si="0"/>
        <v>17500</v>
      </c>
      <c r="G41" s="76">
        <v>214</v>
      </c>
      <c r="H41" s="77">
        <v>20</v>
      </c>
      <c r="I41" s="133">
        <v>2025</v>
      </c>
      <c r="J41" s="78">
        <f t="shared" ref="J41:L41" si="29">IF(I41=" "," ",I41+$H41)</f>
        <v>2045</v>
      </c>
      <c r="K41" s="78">
        <f t="shared" si="29"/>
        <v>2065</v>
      </c>
      <c r="L41" s="78">
        <f t="shared" si="29"/>
        <v>2085</v>
      </c>
      <c r="M41" s="80" t="s">
        <v>164</v>
      </c>
      <c r="N41" s="80" t="s">
        <v>165</v>
      </c>
    </row>
    <row r="42" spans="1:14" ht="28" x14ac:dyDescent="0.3">
      <c r="A42" s="76" t="s">
        <v>20</v>
      </c>
      <c r="B42" s="114" t="s">
        <v>43</v>
      </c>
      <c r="C42" s="76" t="s">
        <v>166</v>
      </c>
      <c r="D42" s="76">
        <v>0</v>
      </c>
      <c r="E42" s="96">
        <v>0</v>
      </c>
      <c r="F42" s="97">
        <f t="shared" si="0"/>
        <v>0</v>
      </c>
      <c r="G42" s="76">
        <v>214</v>
      </c>
      <c r="H42" s="77">
        <v>0</v>
      </c>
      <c r="I42" s="133" t="s">
        <v>151</v>
      </c>
      <c r="J42" s="78" t="e">
        <f t="shared" ref="J42:L42" si="30">IF(I42=" "," ",I42+$H42)</f>
        <v>#VALUE!</v>
      </c>
      <c r="K42" s="78" t="e">
        <f t="shared" si="30"/>
        <v>#VALUE!</v>
      </c>
      <c r="L42" s="78" t="e">
        <f t="shared" si="30"/>
        <v>#VALUE!</v>
      </c>
      <c r="M42" s="80" t="s">
        <v>167</v>
      </c>
      <c r="N42" s="80" t="s">
        <v>168</v>
      </c>
    </row>
    <row r="43" spans="1:14" ht="28" x14ac:dyDescent="0.3">
      <c r="A43" s="76" t="s">
        <v>20</v>
      </c>
      <c r="B43" s="114" t="s">
        <v>43</v>
      </c>
      <c r="C43" s="76" t="s">
        <v>169</v>
      </c>
      <c r="D43" s="76">
        <v>0</v>
      </c>
      <c r="E43" s="96">
        <v>0</v>
      </c>
      <c r="F43" s="97">
        <f t="shared" si="0"/>
        <v>0</v>
      </c>
      <c r="G43" s="76"/>
      <c r="H43" s="77"/>
      <c r="I43" s="133" t="s">
        <v>151</v>
      </c>
      <c r="J43" s="78" t="e">
        <f t="shared" ref="J43:L43" si="31">IF(I43=" "," ",I43+$H43)</f>
        <v>#VALUE!</v>
      </c>
      <c r="K43" s="78" t="e">
        <f t="shared" si="31"/>
        <v>#VALUE!</v>
      </c>
      <c r="L43" s="78" t="e">
        <f t="shared" si="31"/>
        <v>#VALUE!</v>
      </c>
      <c r="M43" s="80" t="s">
        <v>170</v>
      </c>
      <c r="N43" s="80" t="s">
        <v>171</v>
      </c>
    </row>
    <row r="44" spans="1:14" ht="14" x14ac:dyDescent="0.3">
      <c r="A44" s="76"/>
      <c r="B44" s="114"/>
      <c r="D44" s="76">
        <v>0</v>
      </c>
      <c r="E44" s="96">
        <v>0</v>
      </c>
      <c r="F44" s="97">
        <f t="shared" si="0"/>
        <v>0</v>
      </c>
      <c r="G44" s="76">
        <v>0</v>
      </c>
      <c r="H44" s="77">
        <v>0</v>
      </c>
      <c r="I44" s="78" t="str">
        <f>IF(H44=0," ",IF(H44&gt;G44,'Directions and Options'!$C$27+(Input!H44-Input!G44),'Directions and Options'!$C$27))</f>
        <v xml:space="preserve"> </v>
      </c>
      <c r="J44" s="78" t="str">
        <f t="shared" ref="J44:L44" si="32">IF(I44=" "," ",I44+$H44)</f>
        <v xml:space="preserve"> </v>
      </c>
      <c r="K44" s="78" t="str">
        <f t="shared" si="32"/>
        <v xml:space="preserve"> </v>
      </c>
      <c r="L44" s="78" t="str">
        <f t="shared" si="32"/>
        <v xml:space="preserve"> </v>
      </c>
      <c r="M44" s="80"/>
      <c r="N44" s="80"/>
    </row>
    <row r="45" spans="1:14" ht="42" x14ac:dyDescent="0.3">
      <c r="A45" s="76" t="s">
        <v>20</v>
      </c>
      <c r="B45" s="114" t="s">
        <v>44</v>
      </c>
      <c r="C45" s="76" t="s">
        <v>172</v>
      </c>
      <c r="D45" s="76">
        <v>1</v>
      </c>
      <c r="E45" s="96">
        <v>10000</v>
      </c>
      <c r="F45" s="97">
        <f t="shared" si="0"/>
        <v>10000</v>
      </c>
      <c r="G45" s="76">
        <v>214</v>
      </c>
      <c r="H45" s="77">
        <v>50</v>
      </c>
      <c r="I45" s="144">
        <v>2030</v>
      </c>
      <c r="J45" s="78">
        <f t="shared" ref="J45:L45" si="33">IF(I45=" "," ",I45+$H45)</f>
        <v>2080</v>
      </c>
      <c r="K45" s="78">
        <f t="shared" si="33"/>
        <v>2130</v>
      </c>
      <c r="L45" s="78">
        <f t="shared" si="33"/>
        <v>2180</v>
      </c>
      <c r="M45" s="80" t="s">
        <v>173</v>
      </c>
      <c r="N45" s="80" t="s">
        <v>174</v>
      </c>
    </row>
    <row r="46" spans="1:14" ht="14" x14ac:dyDescent="0.3">
      <c r="A46" s="76"/>
      <c r="B46" s="114"/>
      <c r="C46" s="76"/>
      <c r="D46" s="76">
        <v>0</v>
      </c>
      <c r="E46" s="96">
        <v>0</v>
      </c>
      <c r="F46" s="97">
        <f t="shared" si="0"/>
        <v>0</v>
      </c>
      <c r="G46" s="76">
        <v>0</v>
      </c>
      <c r="H46" s="77">
        <v>0</v>
      </c>
      <c r="I46" s="78" t="str">
        <f>IF(H46=0," ",IF(H46&gt;G46,'Directions and Options'!$C$27+(Input!H46-Input!G46),'Directions and Options'!$C$27))</f>
        <v xml:space="preserve"> </v>
      </c>
      <c r="J46" s="78" t="str">
        <f t="shared" ref="J46:L46" si="34">IF(I46=" "," ",I46+$H46)</f>
        <v xml:space="preserve"> </v>
      </c>
      <c r="K46" s="78" t="str">
        <f t="shared" si="34"/>
        <v xml:space="preserve"> </v>
      </c>
      <c r="L46" s="78" t="str">
        <f t="shared" si="34"/>
        <v xml:space="preserve"> </v>
      </c>
      <c r="M46" s="80"/>
      <c r="N46" s="80"/>
    </row>
    <row r="47" spans="1:14" ht="14" x14ac:dyDescent="0.3">
      <c r="A47" s="76"/>
      <c r="B47" s="114"/>
      <c r="C47" s="76"/>
      <c r="D47" s="76">
        <v>0</v>
      </c>
      <c r="E47" s="96">
        <v>0</v>
      </c>
      <c r="F47" s="97">
        <f t="shared" si="0"/>
        <v>0</v>
      </c>
      <c r="G47" s="76">
        <v>0</v>
      </c>
      <c r="H47" s="77">
        <v>0</v>
      </c>
      <c r="I47" s="78" t="str">
        <f>IF(H47=0," ",IF(H47&gt;G47,'Directions and Options'!$C$27+(Input!H47-Input!G47),'Directions and Options'!$C$27))</f>
        <v xml:space="preserve"> </v>
      </c>
      <c r="J47" s="78" t="str">
        <f t="shared" ref="J47:L47" si="35">IF(I47=" "," ",I47+$H47)</f>
        <v xml:space="preserve"> </v>
      </c>
      <c r="K47" s="78" t="str">
        <f t="shared" si="35"/>
        <v xml:space="preserve"> </v>
      </c>
      <c r="L47" s="78" t="str">
        <f t="shared" si="35"/>
        <v xml:space="preserve"> </v>
      </c>
      <c r="M47" s="80"/>
      <c r="N47" s="80"/>
    </row>
    <row r="48" spans="1:14" ht="14" x14ac:dyDescent="0.3">
      <c r="A48" s="76"/>
      <c r="B48" s="114"/>
      <c r="C48" s="76"/>
      <c r="D48" s="76">
        <v>0</v>
      </c>
      <c r="E48" s="96">
        <v>0</v>
      </c>
      <c r="F48" s="97">
        <f t="shared" si="0"/>
        <v>0</v>
      </c>
      <c r="G48" s="76">
        <v>0</v>
      </c>
      <c r="H48" s="77">
        <v>0</v>
      </c>
      <c r="I48" s="78" t="str">
        <f>IF(H48=0," ",IF(H48&gt;G48,'Directions and Options'!$C$27+(Input!H48-Input!G48),'Directions and Options'!$C$27))</f>
        <v xml:space="preserve"> </v>
      </c>
      <c r="J48" s="78" t="str">
        <f t="shared" ref="J48:L48" si="36">IF(I48=" "," ",I48+$H48)</f>
        <v xml:space="preserve"> </v>
      </c>
      <c r="K48" s="78" t="str">
        <f t="shared" si="36"/>
        <v xml:space="preserve"> </v>
      </c>
      <c r="L48" s="78" t="str">
        <f t="shared" si="36"/>
        <v xml:space="preserve"> </v>
      </c>
      <c r="M48" s="80"/>
      <c r="N48" s="80"/>
    </row>
    <row r="49" spans="1:14" ht="14" x14ac:dyDescent="0.3">
      <c r="A49" s="76"/>
      <c r="B49" s="114"/>
      <c r="C49" s="76"/>
      <c r="D49" s="76">
        <v>0</v>
      </c>
      <c r="E49" s="96">
        <v>0</v>
      </c>
      <c r="F49" s="97">
        <f t="shared" si="0"/>
        <v>0</v>
      </c>
      <c r="G49" s="76">
        <v>0</v>
      </c>
      <c r="H49" s="77">
        <v>0</v>
      </c>
      <c r="I49" s="78" t="str">
        <f>IF(H49=0," ",IF(H49&gt;G49,'Directions and Options'!$C$27+(Input!H49-Input!G49),'Directions and Options'!$C$27))</f>
        <v xml:space="preserve"> </v>
      </c>
      <c r="J49" s="78" t="str">
        <f t="shared" ref="J49:L49" si="37">IF(I49=" "," ",I49+$H49)</f>
        <v xml:space="preserve"> </v>
      </c>
      <c r="K49" s="78" t="str">
        <f t="shared" si="37"/>
        <v xml:space="preserve"> </v>
      </c>
      <c r="L49" s="78" t="str">
        <f t="shared" si="37"/>
        <v xml:space="preserve"> </v>
      </c>
      <c r="M49" s="80"/>
      <c r="N49" s="80"/>
    </row>
    <row r="50" spans="1:14" ht="14" x14ac:dyDescent="0.3">
      <c r="A50" s="76"/>
      <c r="B50" s="114"/>
      <c r="C50" s="76"/>
      <c r="D50" s="76">
        <v>0</v>
      </c>
      <c r="E50" s="96">
        <v>0</v>
      </c>
      <c r="F50" s="97">
        <f t="shared" si="0"/>
        <v>0</v>
      </c>
      <c r="G50" s="76">
        <v>0</v>
      </c>
      <c r="H50" s="77">
        <v>0</v>
      </c>
      <c r="I50" s="78" t="str">
        <f>IF(H50=0," ",IF(H50&gt;G50,'Directions and Options'!$C$27+(Input!H50-Input!G50),'Directions and Options'!$C$27))</f>
        <v xml:space="preserve"> </v>
      </c>
      <c r="J50" s="78" t="str">
        <f t="shared" ref="J50:L50" si="38">IF(I50=" "," ",I50+$H50)</f>
        <v xml:space="preserve"> </v>
      </c>
      <c r="K50" s="78" t="str">
        <f t="shared" si="38"/>
        <v xml:space="preserve"> </v>
      </c>
      <c r="L50" s="78" t="str">
        <f t="shared" si="38"/>
        <v xml:space="preserve"> </v>
      </c>
      <c r="M50" s="80"/>
      <c r="N50" s="80"/>
    </row>
    <row r="51" spans="1:14" ht="14" x14ac:dyDescent="0.3">
      <c r="A51" s="76"/>
      <c r="B51" s="114"/>
      <c r="C51" s="76"/>
      <c r="D51" s="76">
        <v>0</v>
      </c>
      <c r="E51" s="96">
        <v>0</v>
      </c>
      <c r="F51" s="97">
        <f t="shared" si="0"/>
        <v>0</v>
      </c>
      <c r="G51" s="76">
        <v>0</v>
      </c>
      <c r="H51" s="77">
        <v>0</v>
      </c>
      <c r="I51" s="78" t="str">
        <f>IF(H51=0," ",IF(H51&gt;G51,'Directions and Options'!$C$27+(Input!H51-Input!G51),'Directions and Options'!$C$27))</f>
        <v xml:space="preserve"> </v>
      </c>
      <c r="J51" s="78" t="str">
        <f t="shared" ref="J51:L51" si="39">IF(I51=" "," ",I51+$H51)</f>
        <v xml:space="preserve"> </v>
      </c>
      <c r="K51" s="78" t="str">
        <f t="shared" si="39"/>
        <v xml:space="preserve"> </v>
      </c>
      <c r="L51" s="78" t="str">
        <f t="shared" si="39"/>
        <v xml:space="preserve"> </v>
      </c>
      <c r="M51" s="80"/>
      <c r="N51" s="80"/>
    </row>
    <row r="52" spans="1:14" ht="14" x14ac:dyDescent="0.3">
      <c r="A52" s="76"/>
      <c r="B52" s="114"/>
      <c r="C52" s="76"/>
      <c r="D52" s="76">
        <v>0</v>
      </c>
      <c r="E52" s="96">
        <v>0</v>
      </c>
      <c r="F52" s="97">
        <f t="shared" si="0"/>
        <v>0</v>
      </c>
      <c r="G52" s="76">
        <v>0</v>
      </c>
      <c r="H52" s="77">
        <v>0</v>
      </c>
      <c r="I52" s="78" t="str">
        <f>IF(H52=0," ",IF(H52&gt;G52,'Directions and Options'!$C$27+(Input!H52-Input!G52),'Directions and Options'!$C$27))</f>
        <v xml:space="preserve"> </v>
      </c>
      <c r="J52" s="78" t="str">
        <f t="shared" ref="J52:L52" si="40">IF(I52=" "," ",I52+$H52)</f>
        <v xml:space="preserve"> </v>
      </c>
      <c r="K52" s="78" t="str">
        <f t="shared" si="40"/>
        <v xml:space="preserve"> </v>
      </c>
      <c r="L52" s="78" t="str">
        <f t="shared" si="40"/>
        <v xml:space="preserve"> </v>
      </c>
      <c r="M52" s="80"/>
      <c r="N52" s="80"/>
    </row>
    <row r="53" spans="1:14" ht="14" x14ac:dyDescent="0.3">
      <c r="A53" s="76"/>
      <c r="B53" s="114"/>
      <c r="C53" s="76"/>
      <c r="D53" s="76">
        <v>0</v>
      </c>
      <c r="E53" s="96">
        <v>0</v>
      </c>
      <c r="F53" s="97">
        <f t="shared" si="0"/>
        <v>0</v>
      </c>
      <c r="G53" s="76">
        <v>0</v>
      </c>
      <c r="H53" s="77">
        <v>0</v>
      </c>
      <c r="I53" s="78" t="str">
        <f>IF(H53=0," ",IF(H53&gt;G53,'Directions and Options'!$C$27+(Input!H53-Input!G53),'Directions and Options'!$C$27))</f>
        <v xml:space="preserve"> </v>
      </c>
      <c r="J53" s="78" t="str">
        <f t="shared" ref="J53:L53" si="41">IF(I53=" "," ",I53+$H53)</f>
        <v xml:space="preserve"> </v>
      </c>
      <c r="K53" s="78" t="str">
        <f t="shared" si="41"/>
        <v xml:space="preserve"> </v>
      </c>
      <c r="L53" s="78" t="str">
        <f t="shared" si="41"/>
        <v xml:space="preserve"> </v>
      </c>
      <c r="M53" s="80"/>
      <c r="N53" s="80"/>
    </row>
    <row r="54" spans="1:14" ht="14" x14ac:dyDescent="0.3">
      <c r="A54" s="76"/>
      <c r="B54" s="114"/>
      <c r="C54" s="76"/>
      <c r="D54" s="76">
        <v>0</v>
      </c>
      <c r="E54" s="96">
        <v>0</v>
      </c>
      <c r="F54" s="97">
        <f t="shared" si="0"/>
        <v>0</v>
      </c>
      <c r="G54" s="76">
        <v>0</v>
      </c>
      <c r="H54" s="77">
        <v>0</v>
      </c>
      <c r="I54" s="78" t="str">
        <f>IF(H54=0," ",IF(H54&gt;G54,'Directions and Options'!$C$27+(Input!H54-Input!G54),'Directions and Options'!$C$27))</f>
        <v xml:space="preserve"> </v>
      </c>
      <c r="J54" s="78" t="str">
        <f t="shared" ref="J54:L54" si="42">IF(I54=" "," ",I54+$H54)</f>
        <v xml:space="preserve"> </v>
      </c>
      <c r="K54" s="78" t="str">
        <f t="shared" si="42"/>
        <v xml:space="preserve"> </v>
      </c>
      <c r="L54" s="78" t="str">
        <f t="shared" si="42"/>
        <v xml:space="preserve"> </v>
      </c>
      <c r="M54" s="80"/>
      <c r="N54" s="80"/>
    </row>
    <row r="55" spans="1:14" ht="14" x14ac:dyDescent="0.3">
      <c r="A55" s="76"/>
      <c r="B55" s="114"/>
      <c r="C55" s="76"/>
      <c r="D55" s="76">
        <v>0</v>
      </c>
      <c r="E55" s="96">
        <v>0</v>
      </c>
      <c r="F55" s="97">
        <f t="shared" si="0"/>
        <v>0</v>
      </c>
      <c r="G55" s="76">
        <v>0</v>
      </c>
      <c r="H55" s="77">
        <v>0</v>
      </c>
      <c r="I55" s="78" t="str">
        <f>IF(H55=0," ",IF(H55&gt;G55,'Directions and Options'!$C$27+(Input!H55-Input!G55),'Directions and Options'!$C$27))</f>
        <v xml:space="preserve"> </v>
      </c>
      <c r="J55" s="78" t="str">
        <f t="shared" ref="J55:L55" si="43">IF(I55=" "," ",I55+$H55)</f>
        <v xml:space="preserve"> </v>
      </c>
      <c r="K55" s="78" t="str">
        <f t="shared" si="43"/>
        <v xml:space="preserve"> </v>
      </c>
      <c r="L55" s="78" t="str">
        <f t="shared" si="43"/>
        <v xml:space="preserve"> </v>
      </c>
      <c r="M55" s="80"/>
      <c r="N55" s="80"/>
    </row>
    <row r="56" spans="1:14" ht="14" x14ac:dyDescent="0.3">
      <c r="A56" s="76"/>
      <c r="B56" s="114"/>
      <c r="C56" s="76"/>
      <c r="D56" s="76">
        <v>0</v>
      </c>
      <c r="E56" s="96">
        <v>0</v>
      </c>
      <c r="F56" s="97">
        <f t="shared" si="0"/>
        <v>0</v>
      </c>
      <c r="G56" s="76">
        <v>0</v>
      </c>
      <c r="H56" s="77">
        <v>0</v>
      </c>
      <c r="I56" s="78" t="str">
        <f>IF(H56=0," ",IF(H56&gt;G56,'Directions and Options'!$C$27+(Input!H56-Input!G56),'Directions and Options'!$C$27))</f>
        <v xml:space="preserve"> </v>
      </c>
      <c r="J56" s="78" t="str">
        <f t="shared" ref="J56:L56" si="44">IF(I56=" "," ",I56+$H56)</f>
        <v xml:space="preserve"> </v>
      </c>
      <c r="K56" s="78" t="str">
        <f t="shared" si="44"/>
        <v xml:space="preserve"> </v>
      </c>
      <c r="L56" s="78" t="str">
        <f t="shared" si="44"/>
        <v xml:space="preserve"> </v>
      </c>
      <c r="M56" s="80"/>
      <c r="N56" s="80"/>
    </row>
    <row r="57" spans="1:14" ht="14" x14ac:dyDescent="0.3">
      <c r="A57" s="76"/>
      <c r="B57" s="114"/>
      <c r="C57" s="76"/>
      <c r="D57" s="76">
        <v>0</v>
      </c>
      <c r="E57" s="96">
        <v>0</v>
      </c>
      <c r="F57" s="97">
        <f t="shared" si="0"/>
        <v>0</v>
      </c>
      <c r="G57" s="76">
        <v>0</v>
      </c>
      <c r="H57" s="77">
        <v>0</v>
      </c>
      <c r="I57" s="78" t="str">
        <f>IF(H57=0," ",IF(H57&gt;G57,'Directions and Options'!$C$27+(Input!H57-Input!G57),'Directions and Options'!$C$27))</f>
        <v xml:space="preserve"> </v>
      </c>
      <c r="J57" s="78" t="str">
        <f t="shared" ref="J57:L57" si="45">IF(I57=" "," ",I57+$H57)</f>
        <v xml:space="preserve"> </v>
      </c>
      <c r="K57" s="78" t="str">
        <f t="shared" si="45"/>
        <v xml:space="preserve"> </v>
      </c>
      <c r="L57" s="78" t="str">
        <f t="shared" si="45"/>
        <v xml:space="preserve"> </v>
      </c>
      <c r="M57" s="80"/>
      <c r="N57" s="80"/>
    </row>
    <row r="58" spans="1:14" ht="14" x14ac:dyDescent="0.3">
      <c r="A58" s="76"/>
      <c r="B58" s="114"/>
      <c r="C58" s="76"/>
      <c r="D58" s="76">
        <v>0</v>
      </c>
      <c r="E58" s="96">
        <v>0</v>
      </c>
      <c r="F58" s="97">
        <f t="shared" si="0"/>
        <v>0</v>
      </c>
      <c r="G58" s="76">
        <v>0</v>
      </c>
      <c r="H58" s="77">
        <v>0</v>
      </c>
      <c r="I58" s="78" t="str">
        <f>IF(H58=0," ",IF(H58&gt;G58,'Directions and Options'!$C$27+(Input!H58-Input!G58),'Directions and Options'!$C$27))</f>
        <v xml:space="preserve"> </v>
      </c>
      <c r="J58" s="78" t="str">
        <f t="shared" ref="J58:L58" si="46">IF(I58=" "," ",I58+$H58)</f>
        <v xml:space="preserve"> </v>
      </c>
      <c r="K58" s="78" t="str">
        <f t="shared" si="46"/>
        <v xml:space="preserve"> </v>
      </c>
      <c r="L58" s="78" t="str">
        <f t="shared" si="46"/>
        <v xml:space="preserve"> </v>
      </c>
      <c r="M58" s="80"/>
      <c r="N58" s="80"/>
    </row>
    <row r="59" spans="1:14" ht="14" x14ac:dyDescent="0.3">
      <c r="A59" s="76"/>
      <c r="B59" s="114"/>
      <c r="C59" s="76"/>
      <c r="D59" s="76">
        <v>0</v>
      </c>
      <c r="E59" s="96">
        <v>0</v>
      </c>
      <c r="F59" s="97">
        <f t="shared" si="0"/>
        <v>0</v>
      </c>
      <c r="G59" s="76">
        <v>0</v>
      </c>
      <c r="H59" s="77">
        <v>0</v>
      </c>
      <c r="I59" s="78" t="str">
        <f>IF(H59=0," ",IF(H59&gt;G59,'Directions and Options'!$C$27+(Input!H59-Input!G59),'Directions and Options'!$C$27))</f>
        <v xml:space="preserve"> </v>
      </c>
      <c r="J59" s="78" t="str">
        <f t="shared" ref="J59:L59" si="47">IF(I59=" "," ",I59+$H59)</f>
        <v xml:space="preserve"> </v>
      </c>
      <c r="K59" s="78" t="str">
        <f t="shared" si="47"/>
        <v xml:space="preserve"> </v>
      </c>
      <c r="L59" s="78" t="str">
        <f t="shared" si="47"/>
        <v xml:space="preserve"> </v>
      </c>
      <c r="M59" s="80"/>
      <c r="N59" s="80"/>
    </row>
    <row r="60" spans="1:14" ht="14" x14ac:dyDescent="0.3">
      <c r="A60" s="76"/>
      <c r="B60" s="114"/>
      <c r="C60" s="76"/>
      <c r="D60" s="76">
        <v>0</v>
      </c>
      <c r="E60" s="96">
        <v>0</v>
      </c>
      <c r="F60" s="97">
        <f t="shared" si="0"/>
        <v>0</v>
      </c>
      <c r="G60" s="76">
        <v>0</v>
      </c>
      <c r="H60" s="77">
        <v>0</v>
      </c>
      <c r="I60" s="78" t="str">
        <f>IF(H60=0," ",IF(H60&gt;G60,'Directions and Options'!$C$27+(Input!H60-Input!G60),'Directions and Options'!$C$27))</f>
        <v xml:space="preserve"> </v>
      </c>
      <c r="J60" s="78" t="str">
        <f t="shared" ref="J60:L60" si="48">IF(I60=" "," ",I60+$H60)</f>
        <v xml:space="preserve"> </v>
      </c>
      <c r="K60" s="78" t="str">
        <f t="shared" si="48"/>
        <v xml:space="preserve"> </v>
      </c>
      <c r="L60" s="78" t="str">
        <f t="shared" si="48"/>
        <v xml:space="preserve"> </v>
      </c>
      <c r="M60" s="80"/>
      <c r="N60" s="80"/>
    </row>
    <row r="61" spans="1:14" ht="14" x14ac:dyDescent="0.3">
      <c r="A61" s="76"/>
      <c r="B61" s="114"/>
      <c r="C61" s="76"/>
      <c r="D61" s="76">
        <v>0</v>
      </c>
      <c r="E61" s="96">
        <v>0</v>
      </c>
      <c r="F61" s="97">
        <f t="shared" si="0"/>
        <v>0</v>
      </c>
      <c r="G61" s="76">
        <v>0</v>
      </c>
      <c r="H61" s="77">
        <v>0</v>
      </c>
      <c r="I61" s="78" t="str">
        <f>IF(H61=0," ",IF(H61&gt;G61,'Directions and Options'!$C$27+(Input!H61-Input!G61),'Directions and Options'!$C$27))</f>
        <v xml:space="preserve"> </v>
      </c>
      <c r="J61" s="78" t="str">
        <f t="shared" ref="J61:L61" si="49">IF(I61=" "," ",I61+$H61)</f>
        <v xml:space="preserve"> </v>
      </c>
      <c r="K61" s="78" t="str">
        <f t="shared" si="49"/>
        <v xml:space="preserve"> </v>
      </c>
      <c r="L61" s="78" t="str">
        <f t="shared" si="49"/>
        <v xml:space="preserve"> </v>
      </c>
      <c r="M61" s="80"/>
      <c r="N61" s="80"/>
    </row>
    <row r="62" spans="1:14" ht="14" x14ac:dyDescent="0.3">
      <c r="A62" s="76"/>
      <c r="B62" s="114"/>
      <c r="C62" s="76"/>
      <c r="D62" s="76">
        <v>0</v>
      </c>
      <c r="E62" s="96">
        <v>0</v>
      </c>
      <c r="F62" s="97">
        <f t="shared" si="0"/>
        <v>0</v>
      </c>
      <c r="G62" s="76">
        <v>0</v>
      </c>
      <c r="H62" s="77">
        <v>0</v>
      </c>
      <c r="I62" s="78" t="str">
        <f>IF(H62=0," ",IF(H62&gt;G62,'Directions and Options'!$C$27+(Input!H62-Input!G62),'Directions and Options'!$C$27))</f>
        <v xml:space="preserve"> </v>
      </c>
      <c r="J62" s="78" t="str">
        <f t="shared" ref="J62:L62" si="50">IF(I62=" "," ",I62+$H62)</f>
        <v xml:space="preserve"> </v>
      </c>
      <c r="K62" s="78" t="str">
        <f t="shared" si="50"/>
        <v xml:space="preserve"> </v>
      </c>
      <c r="L62" s="78" t="str">
        <f t="shared" si="50"/>
        <v xml:space="preserve"> </v>
      </c>
      <c r="M62" s="80"/>
      <c r="N62" s="80"/>
    </row>
    <row r="63" spans="1:14" ht="14" x14ac:dyDescent="0.3">
      <c r="A63" s="76"/>
      <c r="B63" s="114"/>
      <c r="C63" s="76"/>
      <c r="D63" s="76">
        <v>0</v>
      </c>
      <c r="E63" s="96">
        <v>0</v>
      </c>
      <c r="F63" s="97">
        <f t="shared" si="0"/>
        <v>0</v>
      </c>
      <c r="G63" s="76">
        <v>0</v>
      </c>
      <c r="H63" s="77">
        <v>0</v>
      </c>
      <c r="I63" s="78" t="str">
        <f>IF(H63=0," ",IF(H63&gt;G63,'Directions and Options'!$C$27+(Input!H63-Input!G63),'Directions and Options'!$C$27))</f>
        <v xml:space="preserve"> </v>
      </c>
      <c r="J63" s="78" t="str">
        <f t="shared" ref="J63:L63" si="51">IF(I63=" "," ",I63+$H63)</f>
        <v xml:space="preserve"> </v>
      </c>
      <c r="K63" s="78" t="str">
        <f t="shared" si="51"/>
        <v xml:space="preserve"> </v>
      </c>
      <c r="L63" s="78" t="str">
        <f t="shared" si="51"/>
        <v xml:space="preserve"> </v>
      </c>
      <c r="M63" s="80"/>
      <c r="N63" s="80"/>
    </row>
    <row r="64" spans="1:14" ht="14" x14ac:dyDescent="0.3">
      <c r="A64" s="76"/>
      <c r="B64" s="114"/>
      <c r="C64" s="76"/>
      <c r="D64" s="76">
        <v>0</v>
      </c>
      <c r="E64" s="96">
        <v>0</v>
      </c>
      <c r="F64" s="97">
        <f t="shared" si="0"/>
        <v>0</v>
      </c>
      <c r="G64" s="76">
        <v>0</v>
      </c>
      <c r="H64" s="77">
        <v>0</v>
      </c>
      <c r="I64" s="78" t="str">
        <f>IF(H64=0," ",IF(H64&gt;G64,'Directions and Options'!$C$27+(Input!H64-Input!G64),'Directions and Options'!$C$27))</f>
        <v xml:space="preserve"> </v>
      </c>
      <c r="J64" s="78" t="str">
        <f t="shared" ref="J64:L64" si="52">IF(I64=" "," ",I64+$H64)</f>
        <v xml:space="preserve"> </v>
      </c>
      <c r="K64" s="78" t="str">
        <f t="shared" si="52"/>
        <v xml:space="preserve"> </v>
      </c>
      <c r="L64" s="78" t="str">
        <f t="shared" si="52"/>
        <v xml:space="preserve"> </v>
      </c>
      <c r="M64" s="80"/>
      <c r="N64" s="80"/>
    </row>
    <row r="65" spans="1:14" ht="14" x14ac:dyDescent="0.3">
      <c r="A65" s="76"/>
      <c r="B65" s="114"/>
      <c r="C65" s="76"/>
      <c r="D65" s="76">
        <v>0</v>
      </c>
      <c r="E65" s="96">
        <v>0</v>
      </c>
      <c r="F65" s="97">
        <f t="shared" si="0"/>
        <v>0</v>
      </c>
      <c r="G65" s="76">
        <v>0</v>
      </c>
      <c r="H65" s="77">
        <v>0</v>
      </c>
      <c r="I65" s="78" t="str">
        <f>IF(H65=0," ",IF(H65&gt;G65,'Directions and Options'!$C$27+(Input!H65-Input!G65),'Directions and Options'!$C$27))</f>
        <v xml:space="preserve"> </v>
      </c>
      <c r="J65" s="78" t="str">
        <f t="shared" ref="J65:L65" si="53">IF(I65=" "," ",I65+$H65)</f>
        <v xml:space="preserve"> </v>
      </c>
      <c r="K65" s="78" t="str">
        <f t="shared" si="53"/>
        <v xml:space="preserve"> </v>
      </c>
      <c r="L65" s="78" t="str">
        <f t="shared" si="53"/>
        <v xml:space="preserve"> </v>
      </c>
      <c r="M65" s="80"/>
      <c r="N65" s="80"/>
    </row>
    <row r="66" spans="1:14" ht="14" x14ac:dyDescent="0.3">
      <c r="A66" s="76"/>
      <c r="B66" s="114"/>
      <c r="C66" s="76"/>
      <c r="D66" s="76">
        <v>0</v>
      </c>
      <c r="E66" s="96">
        <v>0</v>
      </c>
      <c r="F66" s="97">
        <f t="shared" si="0"/>
        <v>0</v>
      </c>
      <c r="G66" s="76">
        <v>0</v>
      </c>
      <c r="H66" s="77">
        <v>0</v>
      </c>
      <c r="I66" s="78" t="str">
        <f>IF(H66=0," ",IF(H66&gt;G66,'Directions and Options'!$C$27+(Input!H66-Input!G66),'Directions and Options'!$C$27))</f>
        <v xml:space="preserve"> </v>
      </c>
      <c r="J66" s="78" t="str">
        <f t="shared" ref="J66:L66" si="54">IF(I66=" "," ",I66+$H66)</f>
        <v xml:space="preserve"> </v>
      </c>
      <c r="K66" s="78" t="str">
        <f t="shared" si="54"/>
        <v xml:space="preserve"> </v>
      </c>
      <c r="L66" s="78" t="str">
        <f t="shared" si="54"/>
        <v xml:space="preserve"> </v>
      </c>
      <c r="M66" s="80"/>
      <c r="N66" s="80"/>
    </row>
    <row r="67" spans="1:14" ht="14" x14ac:dyDescent="0.3">
      <c r="A67" s="76"/>
      <c r="B67" s="114"/>
      <c r="C67" s="76"/>
      <c r="D67" s="76">
        <v>0</v>
      </c>
      <c r="E67" s="96">
        <v>0</v>
      </c>
      <c r="F67" s="97">
        <f t="shared" si="0"/>
        <v>0</v>
      </c>
      <c r="G67" s="76">
        <v>0</v>
      </c>
      <c r="H67" s="77">
        <v>0</v>
      </c>
      <c r="I67" s="78" t="str">
        <f>IF(H67=0," ",IF(H67&gt;G67,'Directions and Options'!$C$27+(Input!H67-Input!G67),'Directions and Options'!$C$27))</f>
        <v xml:space="preserve"> </v>
      </c>
      <c r="J67" s="78" t="str">
        <f t="shared" ref="J67:L67" si="55">IF(I67=" "," ",I67+$H67)</f>
        <v xml:space="preserve"> </v>
      </c>
      <c r="K67" s="78" t="str">
        <f t="shared" si="55"/>
        <v xml:space="preserve"> </v>
      </c>
      <c r="L67" s="78" t="str">
        <f t="shared" si="55"/>
        <v xml:space="preserve"> </v>
      </c>
      <c r="M67" s="80"/>
      <c r="N67" s="80"/>
    </row>
    <row r="68" spans="1:14" ht="14" x14ac:dyDescent="0.3">
      <c r="A68" s="76"/>
      <c r="B68" s="114"/>
      <c r="C68" s="76"/>
      <c r="D68" s="76">
        <v>0</v>
      </c>
      <c r="E68" s="96">
        <v>0</v>
      </c>
      <c r="F68" s="97">
        <f t="shared" si="0"/>
        <v>0</v>
      </c>
      <c r="G68" s="76">
        <v>0</v>
      </c>
      <c r="H68" s="77">
        <v>0</v>
      </c>
      <c r="I68" s="78" t="str">
        <f>IF(H68=0," ",IF(H68&gt;G68,'Directions and Options'!$C$27+(Input!H68-Input!G68),'Directions and Options'!$C$27))</f>
        <v xml:space="preserve"> </v>
      </c>
      <c r="J68" s="78" t="str">
        <f t="shared" ref="J68:L68" si="56">IF(I68=" "," ",I68+$H68)</f>
        <v xml:space="preserve"> </v>
      </c>
      <c r="K68" s="78" t="str">
        <f t="shared" si="56"/>
        <v xml:space="preserve"> </v>
      </c>
      <c r="L68" s="78" t="str">
        <f t="shared" si="56"/>
        <v xml:space="preserve"> </v>
      </c>
      <c r="M68" s="80"/>
      <c r="N68" s="80"/>
    </row>
    <row r="69" spans="1:14" ht="14" x14ac:dyDescent="0.3">
      <c r="A69" s="76"/>
      <c r="B69" s="114"/>
      <c r="C69" s="76"/>
      <c r="D69" s="76">
        <v>0</v>
      </c>
      <c r="E69" s="96">
        <v>0</v>
      </c>
      <c r="F69" s="97">
        <f t="shared" ref="F69:F132" si="57">D69*E69</f>
        <v>0</v>
      </c>
      <c r="G69" s="76">
        <v>0</v>
      </c>
      <c r="H69" s="77">
        <v>0</v>
      </c>
      <c r="I69" s="78" t="str">
        <f>IF(H69=0," ",IF(H69&gt;G69,'Directions and Options'!$C$27+(Input!H69-Input!G69),'Directions and Options'!$C$27))</f>
        <v xml:space="preserve"> </v>
      </c>
      <c r="J69" s="78" t="str">
        <f t="shared" ref="J69:L69" si="58">IF(I69=" "," ",I69+$H69)</f>
        <v xml:space="preserve"> </v>
      </c>
      <c r="K69" s="78" t="str">
        <f t="shared" si="58"/>
        <v xml:space="preserve"> </v>
      </c>
      <c r="L69" s="78" t="str">
        <f t="shared" si="58"/>
        <v xml:space="preserve"> </v>
      </c>
      <c r="M69" s="80"/>
      <c r="N69" s="80"/>
    </row>
    <row r="70" spans="1:14" ht="14" x14ac:dyDescent="0.3">
      <c r="A70" s="76"/>
      <c r="B70" s="114"/>
      <c r="C70" s="76"/>
      <c r="D70" s="76">
        <v>0</v>
      </c>
      <c r="E70" s="96">
        <v>0</v>
      </c>
      <c r="F70" s="97">
        <f t="shared" si="57"/>
        <v>0</v>
      </c>
      <c r="G70" s="76">
        <v>0</v>
      </c>
      <c r="H70" s="77">
        <v>0</v>
      </c>
      <c r="I70" s="78" t="str">
        <f>IF(H70=0," ",IF(H70&gt;G70,'Directions and Options'!$C$27+(Input!H70-Input!G70),'Directions and Options'!$C$27))</f>
        <v xml:space="preserve"> </v>
      </c>
      <c r="J70" s="78" t="str">
        <f t="shared" ref="J70:L70" si="59">IF(I70=" "," ",I70+$H70)</f>
        <v xml:space="preserve"> </v>
      </c>
      <c r="K70" s="78" t="str">
        <f t="shared" si="59"/>
        <v xml:space="preserve"> </v>
      </c>
      <c r="L70" s="78" t="str">
        <f t="shared" si="59"/>
        <v xml:space="preserve"> </v>
      </c>
      <c r="M70" s="80"/>
      <c r="N70" s="80"/>
    </row>
    <row r="71" spans="1:14" ht="14" x14ac:dyDescent="0.3">
      <c r="A71" s="76"/>
      <c r="B71" s="114"/>
      <c r="C71" s="76"/>
      <c r="D71" s="76">
        <v>0</v>
      </c>
      <c r="E71" s="96">
        <v>0</v>
      </c>
      <c r="F71" s="97">
        <f t="shared" si="57"/>
        <v>0</v>
      </c>
      <c r="G71" s="76">
        <v>0</v>
      </c>
      <c r="H71" s="77">
        <v>0</v>
      </c>
      <c r="I71" s="78" t="str">
        <f>IF(H71=0," ",IF(H71&gt;G71,'Directions and Options'!$C$27+(Input!H71-Input!G71),'Directions and Options'!$C$27))</f>
        <v xml:space="preserve"> </v>
      </c>
      <c r="J71" s="78" t="str">
        <f t="shared" ref="J71:L71" si="60">IF(I71=" "," ",I71+$H71)</f>
        <v xml:space="preserve"> </v>
      </c>
      <c r="K71" s="78" t="str">
        <f t="shared" si="60"/>
        <v xml:space="preserve"> </v>
      </c>
      <c r="L71" s="78" t="str">
        <f t="shared" si="60"/>
        <v xml:space="preserve"> </v>
      </c>
      <c r="M71" s="80"/>
      <c r="N71" s="80"/>
    </row>
    <row r="72" spans="1:14" ht="14" x14ac:dyDescent="0.3">
      <c r="A72" s="76"/>
      <c r="B72" s="114"/>
      <c r="C72" s="76"/>
      <c r="D72" s="76">
        <v>0</v>
      </c>
      <c r="E72" s="96">
        <v>0</v>
      </c>
      <c r="F72" s="97">
        <f t="shared" si="57"/>
        <v>0</v>
      </c>
      <c r="G72" s="76">
        <v>0</v>
      </c>
      <c r="H72" s="77">
        <v>0</v>
      </c>
      <c r="I72" s="78" t="str">
        <f>IF(H72=0," ",IF(H72&gt;G72,'Directions and Options'!$C$27+(Input!H72-Input!G72),'Directions and Options'!$C$27))</f>
        <v xml:space="preserve"> </v>
      </c>
      <c r="J72" s="78" t="str">
        <f t="shared" ref="J72:L72" si="61">IF(I72=" "," ",I72+$H72)</f>
        <v xml:space="preserve"> </v>
      </c>
      <c r="K72" s="78" t="str">
        <f t="shared" si="61"/>
        <v xml:space="preserve"> </v>
      </c>
      <c r="L72" s="78" t="str">
        <f t="shared" si="61"/>
        <v xml:space="preserve"> </v>
      </c>
      <c r="M72" s="80"/>
      <c r="N72" s="80"/>
    </row>
    <row r="73" spans="1:14" ht="14" x14ac:dyDescent="0.3">
      <c r="A73" s="76"/>
      <c r="B73" s="114"/>
      <c r="C73" s="76"/>
      <c r="D73" s="76">
        <v>0</v>
      </c>
      <c r="E73" s="96">
        <v>0</v>
      </c>
      <c r="F73" s="97">
        <f t="shared" si="57"/>
        <v>0</v>
      </c>
      <c r="G73" s="76">
        <v>0</v>
      </c>
      <c r="H73" s="77">
        <v>0</v>
      </c>
      <c r="I73" s="78" t="str">
        <f>IF(H73=0," ",IF(H73&gt;G73,'Directions and Options'!$C$27+(Input!H73-Input!G73),'Directions and Options'!$C$27))</f>
        <v xml:space="preserve"> </v>
      </c>
      <c r="J73" s="78" t="str">
        <f t="shared" ref="J73:L73" si="62">IF(I73=" "," ",I73+$H73)</f>
        <v xml:space="preserve"> </v>
      </c>
      <c r="K73" s="78" t="str">
        <f t="shared" si="62"/>
        <v xml:space="preserve"> </v>
      </c>
      <c r="L73" s="78" t="str">
        <f t="shared" si="62"/>
        <v xml:space="preserve"> </v>
      </c>
      <c r="M73" s="80"/>
      <c r="N73" s="80"/>
    </row>
    <row r="74" spans="1:14" ht="14" x14ac:dyDescent="0.3">
      <c r="A74" s="76"/>
      <c r="B74" s="114"/>
      <c r="C74" s="76"/>
      <c r="D74" s="76">
        <v>0</v>
      </c>
      <c r="E74" s="96">
        <v>0</v>
      </c>
      <c r="F74" s="97">
        <f t="shared" si="57"/>
        <v>0</v>
      </c>
      <c r="G74" s="76">
        <v>0</v>
      </c>
      <c r="H74" s="77">
        <v>0</v>
      </c>
      <c r="I74" s="78" t="str">
        <f>IF(H74=0," ",IF(H74&gt;G74,'Directions and Options'!$C$27+(Input!H74-Input!G74),'Directions and Options'!$C$27))</f>
        <v xml:space="preserve"> </v>
      </c>
      <c r="J74" s="78" t="str">
        <f t="shared" ref="J74:L74" si="63">IF(I74=" "," ",I74+$H74)</f>
        <v xml:space="preserve"> </v>
      </c>
      <c r="K74" s="78" t="str">
        <f t="shared" si="63"/>
        <v xml:space="preserve"> </v>
      </c>
      <c r="L74" s="78" t="str">
        <f t="shared" si="63"/>
        <v xml:space="preserve"> </v>
      </c>
      <c r="M74" s="80"/>
      <c r="N74" s="80"/>
    </row>
    <row r="75" spans="1:14" ht="14" x14ac:dyDescent="0.3">
      <c r="A75" s="76"/>
      <c r="B75" s="114"/>
      <c r="C75" s="76"/>
      <c r="D75" s="76">
        <v>0</v>
      </c>
      <c r="E75" s="96">
        <v>0</v>
      </c>
      <c r="F75" s="97">
        <f t="shared" si="57"/>
        <v>0</v>
      </c>
      <c r="G75" s="76">
        <v>0</v>
      </c>
      <c r="H75" s="77">
        <v>0</v>
      </c>
      <c r="I75" s="78" t="str">
        <f>IF(H75=0," ",IF(H75&gt;G75,'Directions and Options'!$C$27+(Input!H75-Input!G75),'Directions and Options'!$C$27))</f>
        <v xml:space="preserve"> </v>
      </c>
      <c r="J75" s="78" t="str">
        <f t="shared" ref="J75:L75" si="64">IF(I75=" "," ",I75+$H75)</f>
        <v xml:space="preserve"> </v>
      </c>
      <c r="K75" s="78" t="str">
        <f t="shared" si="64"/>
        <v xml:space="preserve"> </v>
      </c>
      <c r="L75" s="78" t="str">
        <f t="shared" si="64"/>
        <v xml:space="preserve"> </v>
      </c>
      <c r="M75" s="80"/>
      <c r="N75" s="80"/>
    </row>
    <row r="76" spans="1:14" ht="14" x14ac:dyDescent="0.3">
      <c r="A76" s="76"/>
      <c r="B76" s="114"/>
      <c r="C76" s="76"/>
      <c r="D76" s="76">
        <v>0</v>
      </c>
      <c r="E76" s="96">
        <v>0</v>
      </c>
      <c r="F76" s="97">
        <f t="shared" si="57"/>
        <v>0</v>
      </c>
      <c r="G76" s="76">
        <v>0</v>
      </c>
      <c r="H76" s="77">
        <v>0</v>
      </c>
      <c r="I76" s="78" t="str">
        <f>IF(H76=0," ",IF(H76&gt;G76,'Directions and Options'!$C$27+(Input!H76-Input!G76),'Directions and Options'!$C$27))</f>
        <v xml:space="preserve"> </v>
      </c>
      <c r="J76" s="78" t="str">
        <f t="shared" ref="J76:L76" si="65">IF(I76=" "," ",I76+$H76)</f>
        <v xml:space="preserve"> </v>
      </c>
      <c r="K76" s="78" t="str">
        <f t="shared" si="65"/>
        <v xml:space="preserve"> </v>
      </c>
      <c r="L76" s="78" t="str">
        <f t="shared" si="65"/>
        <v xml:space="preserve"> </v>
      </c>
      <c r="M76" s="80"/>
      <c r="N76" s="80"/>
    </row>
    <row r="77" spans="1:14" ht="14" x14ac:dyDescent="0.3">
      <c r="A77" s="76"/>
      <c r="B77" s="114"/>
      <c r="C77" s="76"/>
      <c r="D77" s="76">
        <v>0</v>
      </c>
      <c r="E77" s="96">
        <v>0</v>
      </c>
      <c r="F77" s="97">
        <f t="shared" si="57"/>
        <v>0</v>
      </c>
      <c r="G77" s="76">
        <v>0</v>
      </c>
      <c r="H77" s="77">
        <v>0</v>
      </c>
      <c r="I77" s="78" t="str">
        <f>IF(H77=0," ",IF(H77&gt;G77,'Directions and Options'!$C$27+(Input!H77-Input!G77),'Directions and Options'!$C$27))</f>
        <v xml:space="preserve"> </v>
      </c>
      <c r="J77" s="78" t="str">
        <f t="shared" ref="J77:L77" si="66">IF(I77=" "," ",I77+$H77)</f>
        <v xml:space="preserve"> </v>
      </c>
      <c r="K77" s="78" t="str">
        <f t="shared" si="66"/>
        <v xml:space="preserve"> </v>
      </c>
      <c r="L77" s="78" t="str">
        <f t="shared" si="66"/>
        <v xml:space="preserve"> </v>
      </c>
      <c r="M77" s="80"/>
      <c r="N77" s="80"/>
    </row>
    <row r="78" spans="1:14" ht="14" x14ac:dyDescent="0.3">
      <c r="A78" s="76"/>
      <c r="B78" s="114"/>
      <c r="C78" s="76"/>
      <c r="D78" s="76">
        <v>0</v>
      </c>
      <c r="E78" s="96">
        <v>0</v>
      </c>
      <c r="F78" s="97">
        <f t="shared" si="57"/>
        <v>0</v>
      </c>
      <c r="G78" s="76">
        <v>0</v>
      </c>
      <c r="H78" s="77">
        <v>0</v>
      </c>
      <c r="I78" s="78" t="str">
        <f>IF(H78=0," ",IF(H78&gt;G78,'Directions and Options'!$C$27+(Input!H78-Input!G78),'Directions and Options'!$C$27))</f>
        <v xml:space="preserve"> </v>
      </c>
      <c r="J78" s="78" t="str">
        <f t="shared" ref="J78:L78" si="67">IF(I78=" "," ",I78+$H78)</f>
        <v xml:space="preserve"> </v>
      </c>
      <c r="K78" s="78" t="str">
        <f t="shared" si="67"/>
        <v xml:space="preserve"> </v>
      </c>
      <c r="L78" s="78" t="str">
        <f t="shared" si="67"/>
        <v xml:space="preserve"> </v>
      </c>
      <c r="M78" s="80"/>
      <c r="N78" s="80"/>
    </row>
    <row r="79" spans="1:14" ht="14" x14ac:dyDescent="0.3">
      <c r="A79" s="76"/>
      <c r="B79" s="114"/>
      <c r="C79" s="76"/>
      <c r="D79" s="76">
        <v>0</v>
      </c>
      <c r="E79" s="96">
        <v>0</v>
      </c>
      <c r="F79" s="97">
        <f t="shared" si="57"/>
        <v>0</v>
      </c>
      <c r="G79" s="76">
        <v>0</v>
      </c>
      <c r="H79" s="77">
        <v>0</v>
      </c>
      <c r="I79" s="78" t="str">
        <f>IF(H79=0," ",IF(H79&gt;G79,'Directions and Options'!$C$27+(Input!H79-Input!G79),'Directions and Options'!$C$27))</f>
        <v xml:space="preserve"> </v>
      </c>
      <c r="J79" s="78" t="str">
        <f t="shared" ref="J79:L79" si="68">IF(I79=" "," ",I79+$H79)</f>
        <v xml:space="preserve"> </v>
      </c>
      <c r="K79" s="78" t="str">
        <f t="shared" si="68"/>
        <v xml:space="preserve"> </v>
      </c>
      <c r="L79" s="78" t="str">
        <f t="shared" si="68"/>
        <v xml:space="preserve"> </v>
      </c>
      <c r="M79" s="80"/>
      <c r="N79" s="80"/>
    </row>
    <row r="80" spans="1:14" ht="14" x14ac:dyDescent="0.3">
      <c r="A80" s="76"/>
      <c r="B80" s="114"/>
      <c r="C80" s="76"/>
      <c r="D80" s="76">
        <v>0</v>
      </c>
      <c r="E80" s="96">
        <v>0</v>
      </c>
      <c r="F80" s="97">
        <f t="shared" si="57"/>
        <v>0</v>
      </c>
      <c r="G80" s="76">
        <v>0</v>
      </c>
      <c r="H80" s="77">
        <v>0</v>
      </c>
      <c r="I80" s="78" t="str">
        <f>IF(H80=0," ",IF(H80&gt;G80,'Directions and Options'!$C$27+(Input!H80-Input!G80),'Directions and Options'!$C$27))</f>
        <v xml:space="preserve"> </v>
      </c>
      <c r="J80" s="78" t="str">
        <f t="shared" ref="J80:L80" si="69">IF(I80=" "," ",I80+$H80)</f>
        <v xml:space="preserve"> </v>
      </c>
      <c r="K80" s="78" t="str">
        <f t="shared" si="69"/>
        <v xml:space="preserve"> </v>
      </c>
      <c r="L80" s="78" t="str">
        <f t="shared" si="69"/>
        <v xml:space="preserve"> </v>
      </c>
      <c r="M80" s="80"/>
      <c r="N80" s="80"/>
    </row>
    <row r="81" spans="1:14" ht="14" x14ac:dyDescent="0.3">
      <c r="A81" s="76"/>
      <c r="B81" s="114"/>
      <c r="C81" s="76"/>
      <c r="D81" s="76">
        <v>0</v>
      </c>
      <c r="E81" s="96">
        <v>0</v>
      </c>
      <c r="F81" s="97">
        <f t="shared" si="57"/>
        <v>0</v>
      </c>
      <c r="G81" s="76">
        <v>0</v>
      </c>
      <c r="H81" s="77">
        <v>0</v>
      </c>
      <c r="I81" s="78" t="str">
        <f>IF(H81=0," ",IF(H81&gt;G81,'Directions and Options'!$C$27+(Input!H81-Input!G81),'Directions and Options'!$C$27))</f>
        <v xml:space="preserve"> </v>
      </c>
      <c r="J81" s="78" t="str">
        <f t="shared" ref="J81:L81" si="70">IF(I81=" "," ",I81+$H81)</f>
        <v xml:space="preserve"> </v>
      </c>
      <c r="K81" s="78" t="str">
        <f t="shared" si="70"/>
        <v xml:space="preserve"> </v>
      </c>
      <c r="L81" s="78" t="str">
        <f t="shared" si="70"/>
        <v xml:space="preserve"> </v>
      </c>
      <c r="M81" s="80"/>
      <c r="N81" s="80"/>
    </row>
    <row r="82" spans="1:14" ht="14" x14ac:dyDescent="0.3">
      <c r="A82" s="76"/>
      <c r="B82" s="114"/>
      <c r="C82" s="76"/>
      <c r="D82" s="76">
        <v>0</v>
      </c>
      <c r="E82" s="96">
        <v>0</v>
      </c>
      <c r="F82" s="97">
        <f t="shared" si="57"/>
        <v>0</v>
      </c>
      <c r="G82" s="76">
        <v>0</v>
      </c>
      <c r="H82" s="77">
        <v>0</v>
      </c>
      <c r="I82" s="78" t="str">
        <f>IF(H82=0," ",IF(H82&gt;G82,'Directions and Options'!$C$27+(Input!H82-Input!G82),'Directions and Options'!$C$27))</f>
        <v xml:space="preserve"> </v>
      </c>
      <c r="J82" s="78" t="str">
        <f t="shared" ref="J82:L82" si="71">IF(I82=" "," ",I82+$H82)</f>
        <v xml:space="preserve"> </v>
      </c>
      <c r="K82" s="78" t="str">
        <f t="shared" si="71"/>
        <v xml:space="preserve"> </v>
      </c>
      <c r="L82" s="78" t="str">
        <f t="shared" si="71"/>
        <v xml:space="preserve"> </v>
      </c>
      <c r="M82" s="80"/>
      <c r="N82" s="80"/>
    </row>
    <row r="83" spans="1:14" ht="14" x14ac:dyDescent="0.3">
      <c r="A83" s="76"/>
      <c r="B83" s="114"/>
      <c r="C83" s="76"/>
      <c r="D83" s="76">
        <v>0</v>
      </c>
      <c r="E83" s="96">
        <v>0</v>
      </c>
      <c r="F83" s="97">
        <f t="shared" si="57"/>
        <v>0</v>
      </c>
      <c r="G83" s="76">
        <v>0</v>
      </c>
      <c r="H83" s="77">
        <v>0</v>
      </c>
      <c r="I83" s="78" t="str">
        <f>IF(H83=0," ",IF(H83&gt;G83,'Directions and Options'!$C$27+(Input!H83-Input!G83),'Directions and Options'!$C$27))</f>
        <v xml:space="preserve"> </v>
      </c>
      <c r="J83" s="78" t="str">
        <f t="shared" ref="J83:L83" si="72">IF(I83=" "," ",I83+$H83)</f>
        <v xml:space="preserve"> </v>
      </c>
      <c r="K83" s="78" t="str">
        <f t="shared" si="72"/>
        <v xml:space="preserve"> </v>
      </c>
      <c r="L83" s="78" t="str">
        <f t="shared" si="72"/>
        <v xml:space="preserve"> </v>
      </c>
      <c r="M83" s="80"/>
      <c r="N83" s="80"/>
    </row>
    <row r="84" spans="1:14" ht="14" x14ac:dyDescent="0.3">
      <c r="A84" s="76"/>
      <c r="B84" s="114"/>
      <c r="C84" s="76"/>
      <c r="D84" s="76">
        <v>0</v>
      </c>
      <c r="E84" s="96">
        <v>0</v>
      </c>
      <c r="F84" s="97">
        <f t="shared" si="57"/>
        <v>0</v>
      </c>
      <c r="G84" s="76">
        <v>0</v>
      </c>
      <c r="H84" s="77">
        <v>0</v>
      </c>
      <c r="I84" s="78" t="str">
        <f>IF(H84=0," ",IF(H84&gt;G84,'Directions and Options'!$C$27+(Input!H84-Input!G84),'Directions and Options'!$C$27))</f>
        <v xml:space="preserve"> </v>
      </c>
      <c r="J84" s="78" t="str">
        <f t="shared" ref="J84:L84" si="73">IF(I84=" "," ",I84+$H84)</f>
        <v xml:space="preserve"> </v>
      </c>
      <c r="K84" s="78" t="str">
        <f t="shared" si="73"/>
        <v xml:space="preserve"> </v>
      </c>
      <c r="L84" s="78" t="str">
        <f t="shared" si="73"/>
        <v xml:space="preserve"> </v>
      </c>
      <c r="M84" s="80"/>
      <c r="N84" s="80"/>
    </row>
    <row r="85" spans="1:14" ht="14" x14ac:dyDescent="0.3">
      <c r="A85" s="76"/>
      <c r="B85" s="114"/>
      <c r="C85" s="76"/>
      <c r="D85" s="76">
        <v>0</v>
      </c>
      <c r="E85" s="96">
        <v>0</v>
      </c>
      <c r="F85" s="97">
        <f t="shared" si="57"/>
        <v>0</v>
      </c>
      <c r="G85" s="76">
        <v>0</v>
      </c>
      <c r="H85" s="77">
        <v>0</v>
      </c>
      <c r="I85" s="78" t="str">
        <f>IF(H85=0," ",IF(H85&gt;G85,'Directions and Options'!$C$27+(Input!H85-Input!G85),'Directions and Options'!$C$27))</f>
        <v xml:space="preserve"> </v>
      </c>
      <c r="J85" s="78" t="str">
        <f t="shared" ref="J85:L85" si="74">IF(I85=" "," ",I85+$H85)</f>
        <v xml:space="preserve"> </v>
      </c>
      <c r="K85" s="78" t="str">
        <f t="shared" si="74"/>
        <v xml:space="preserve"> </v>
      </c>
      <c r="L85" s="78" t="str">
        <f t="shared" si="74"/>
        <v xml:space="preserve"> </v>
      </c>
      <c r="M85" s="80"/>
      <c r="N85" s="80"/>
    </row>
    <row r="86" spans="1:14" ht="14" x14ac:dyDescent="0.3">
      <c r="A86" s="76"/>
      <c r="B86" s="114"/>
      <c r="C86" s="76"/>
      <c r="D86" s="76">
        <v>0</v>
      </c>
      <c r="E86" s="96">
        <v>0</v>
      </c>
      <c r="F86" s="97">
        <f t="shared" si="57"/>
        <v>0</v>
      </c>
      <c r="G86" s="76">
        <v>0</v>
      </c>
      <c r="H86" s="77">
        <v>0</v>
      </c>
      <c r="I86" s="78" t="str">
        <f>IF(H86=0," ",IF(H86&gt;G86,'Directions and Options'!$C$27+(Input!H86-Input!G86),'Directions and Options'!$C$27))</f>
        <v xml:space="preserve"> </v>
      </c>
      <c r="J86" s="78" t="str">
        <f t="shared" ref="J86:L86" si="75">IF(I86=" "," ",I86+$H86)</f>
        <v xml:space="preserve"> </v>
      </c>
      <c r="K86" s="78" t="str">
        <f t="shared" si="75"/>
        <v xml:space="preserve"> </v>
      </c>
      <c r="L86" s="78" t="str">
        <f t="shared" si="75"/>
        <v xml:space="preserve"> </v>
      </c>
      <c r="M86" s="80"/>
      <c r="N86" s="80"/>
    </row>
    <row r="87" spans="1:14" ht="14" x14ac:dyDescent="0.3">
      <c r="A87" s="76"/>
      <c r="B87" s="114"/>
      <c r="C87" s="76"/>
      <c r="D87" s="76">
        <v>0</v>
      </c>
      <c r="E87" s="96">
        <v>0</v>
      </c>
      <c r="F87" s="97">
        <f t="shared" si="57"/>
        <v>0</v>
      </c>
      <c r="G87" s="76">
        <v>0</v>
      </c>
      <c r="H87" s="77">
        <v>0</v>
      </c>
      <c r="I87" s="78" t="str">
        <f>IF(H87=0," ",IF(H87&gt;G87,'Directions and Options'!$C$27+(Input!H87-Input!G87),'Directions and Options'!$C$27))</f>
        <v xml:space="preserve"> </v>
      </c>
      <c r="J87" s="78" t="str">
        <f t="shared" ref="J87:L87" si="76">IF(I87=" "," ",I87+$H87)</f>
        <v xml:space="preserve"> </v>
      </c>
      <c r="K87" s="78" t="str">
        <f t="shared" si="76"/>
        <v xml:space="preserve"> </v>
      </c>
      <c r="L87" s="78" t="str">
        <f t="shared" si="76"/>
        <v xml:space="preserve"> </v>
      </c>
      <c r="M87" s="80"/>
      <c r="N87" s="80"/>
    </row>
    <row r="88" spans="1:14" ht="14" x14ac:dyDescent="0.3">
      <c r="A88" s="76"/>
      <c r="B88" s="114"/>
      <c r="C88" s="76"/>
      <c r="D88" s="76">
        <v>0</v>
      </c>
      <c r="E88" s="96">
        <v>0</v>
      </c>
      <c r="F88" s="97">
        <f t="shared" si="57"/>
        <v>0</v>
      </c>
      <c r="G88" s="76">
        <v>0</v>
      </c>
      <c r="H88" s="77">
        <v>0</v>
      </c>
      <c r="I88" s="78" t="str">
        <f>IF(H88=0," ",IF(H88&gt;G88,'Directions and Options'!$C$27+(Input!H88-Input!G88),'Directions and Options'!$C$27))</f>
        <v xml:space="preserve"> </v>
      </c>
      <c r="J88" s="78" t="str">
        <f t="shared" ref="J88:L88" si="77">IF(I88=" "," ",I88+$H88)</f>
        <v xml:space="preserve"> </v>
      </c>
      <c r="K88" s="78" t="str">
        <f t="shared" si="77"/>
        <v xml:space="preserve"> </v>
      </c>
      <c r="L88" s="78" t="str">
        <f t="shared" si="77"/>
        <v xml:space="preserve"> </v>
      </c>
      <c r="M88" s="80"/>
      <c r="N88" s="80"/>
    </row>
    <row r="89" spans="1:14" ht="14" x14ac:dyDescent="0.3">
      <c r="A89" s="76"/>
      <c r="B89" s="114"/>
      <c r="C89" s="76"/>
      <c r="D89" s="76">
        <v>0</v>
      </c>
      <c r="E89" s="96">
        <v>0</v>
      </c>
      <c r="F89" s="97">
        <f t="shared" si="57"/>
        <v>0</v>
      </c>
      <c r="G89" s="76">
        <v>0</v>
      </c>
      <c r="H89" s="77">
        <v>0</v>
      </c>
      <c r="I89" s="78" t="str">
        <f>IF(H89=0," ",IF(H89&gt;G89,'Directions and Options'!$C$27+(Input!H89-Input!G89),'Directions and Options'!$C$27))</f>
        <v xml:space="preserve"> </v>
      </c>
      <c r="J89" s="78" t="str">
        <f t="shared" ref="J89:L89" si="78">IF(I89=" "," ",I89+$H89)</f>
        <v xml:space="preserve"> </v>
      </c>
      <c r="K89" s="78" t="str">
        <f t="shared" si="78"/>
        <v xml:space="preserve"> </v>
      </c>
      <c r="L89" s="78" t="str">
        <f t="shared" si="78"/>
        <v xml:space="preserve"> </v>
      </c>
      <c r="M89" s="80"/>
      <c r="N89" s="80"/>
    </row>
    <row r="90" spans="1:14" ht="14" x14ac:dyDescent="0.3">
      <c r="A90" s="76"/>
      <c r="B90" s="114"/>
      <c r="C90" s="76"/>
      <c r="D90" s="76">
        <v>0</v>
      </c>
      <c r="E90" s="96">
        <v>0</v>
      </c>
      <c r="F90" s="97">
        <f t="shared" si="57"/>
        <v>0</v>
      </c>
      <c r="G90" s="76">
        <v>0</v>
      </c>
      <c r="H90" s="77">
        <v>0</v>
      </c>
      <c r="I90" s="78" t="str">
        <f>IF(H90=0," ",IF(H90&gt;G90,'Directions and Options'!$C$27+(Input!H90-Input!G90),'Directions and Options'!$C$27))</f>
        <v xml:space="preserve"> </v>
      </c>
      <c r="J90" s="78" t="str">
        <f t="shared" ref="J90:L90" si="79">IF(I90=" "," ",I90+$H90)</f>
        <v xml:space="preserve"> </v>
      </c>
      <c r="K90" s="78" t="str">
        <f t="shared" si="79"/>
        <v xml:space="preserve"> </v>
      </c>
      <c r="L90" s="78" t="str">
        <f t="shared" si="79"/>
        <v xml:space="preserve"> </v>
      </c>
      <c r="M90" s="80"/>
      <c r="N90" s="80"/>
    </row>
    <row r="91" spans="1:14" ht="14" x14ac:dyDescent="0.3">
      <c r="A91" s="76"/>
      <c r="B91" s="114"/>
      <c r="C91" s="76"/>
      <c r="D91" s="76">
        <v>0</v>
      </c>
      <c r="E91" s="96">
        <v>0</v>
      </c>
      <c r="F91" s="97">
        <f t="shared" si="57"/>
        <v>0</v>
      </c>
      <c r="G91" s="76">
        <v>0</v>
      </c>
      <c r="H91" s="77">
        <v>0</v>
      </c>
      <c r="I91" s="78" t="str">
        <f>IF(H91=0," ",IF(H91&gt;G91,'Directions and Options'!$C$27+(Input!H91-Input!G91),'Directions and Options'!$C$27))</f>
        <v xml:space="preserve"> </v>
      </c>
      <c r="J91" s="78" t="str">
        <f t="shared" ref="J91:L91" si="80">IF(I91=" "," ",I91+$H91)</f>
        <v xml:space="preserve"> </v>
      </c>
      <c r="K91" s="78" t="str">
        <f t="shared" si="80"/>
        <v xml:space="preserve"> </v>
      </c>
      <c r="L91" s="78" t="str">
        <f t="shared" si="80"/>
        <v xml:space="preserve"> </v>
      </c>
      <c r="M91" s="80"/>
      <c r="N91" s="80"/>
    </row>
    <row r="92" spans="1:14" ht="14" x14ac:dyDescent="0.3">
      <c r="A92" s="76"/>
      <c r="B92" s="114"/>
      <c r="C92" s="76"/>
      <c r="D92" s="76">
        <v>0</v>
      </c>
      <c r="E92" s="96">
        <v>0</v>
      </c>
      <c r="F92" s="97">
        <f t="shared" si="57"/>
        <v>0</v>
      </c>
      <c r="G92" s="76">
        <v>0</v>
      </c>
      <c r="H92" s="77">
        <v>0</v>
      </c>
      <c r="I92" s="78" t="str">
        <f>IF(H92=0," ",IF(H92&gt;G92,'Directions and Options'!$C$27+(Input!H92-Input!G92),'Directions and Options'!$C$27))</f>
        <v xml:space="preserve"> </v>
      </c>
      <c r="J92" s="78" t="str">
        <f t="shared" ref="J92:L92" si="81">IF(I92=" "," ",I92+$H92)</f>
        <v xml:space="preserve"> </v>
      </c>
      <c r="K92" s="78" t="str">
        <f t="shared" si="81"/>
        <v xml:space="preserve"> </v>
      </c>
      <c r="L92" s="78" t="str">
        <f t="shared" si="81"/>
        <v xml:space="preserve"> </v>
      </c>
      <c r="M92" s="80"/>
      <c r="N92" s="80"/>
    </row>
    <row r="93" spans="1:14" ht="14" x14ac:dyDescent="0.3">
      <c r="A93" s="76"/>
      <c r="B93" s="114"/>
      <c r="C93" s="76"/>
      <c r="D93" s="76">
        <v>0</v>
      </c>
      <c r="E93" s="96">
        <v>0</v>
      </c>
      <c r="F93" s="97">
        <f t="shared" si="57"/>
        <v>0</v>
      </c>
      <c r="G93" s="76">
        <v>0</v>
      </c>
      <c r="H93" s="77">
        <v>0</v>
      </c>
      <c r="I93" s="78" t="str">
        <f>IF(H93=0," ",IF(H93&gt;G93,'Directions and Options'!$C$27+(Input!H93-Input!G93),'Directions and Options'!$C$27))</f>
        <v xml:space="preserve"> </v>
      </c>
      <c r="J93" s="78" t="str">
        <f t="shared" ref="J93:L93" si="82">IF(I93=" "," ",I93+$H93)</f>
        <v xml:space="preserve"> </v>
      </c>
      <c r="K93" s="78" t="str">
        <f t="shared" si="82"/>
        <v xml:space="preserve"> </v>
      </c>
      <c r="L93" s="78" t="str">
        <f t="shared" si="82"/>
        <v xml:space="preserve"> </v>
      </c>
      <c r="M93" s="80"/>
      <c r="N93" s="80"/>
    </row>
    <row r="94" spans="1:14" ht="14" x14ac:dyDescent="0.3">
      <c r="A94" s="76"/>
      <c r="B94" s="114"/>
      <c r="C94" s="76"/>
      <c r="D94" s="76">
        <v>0</v>
      </c>
      <c r="E94" s="96">
        <v>0</v>
      </c>
      <c r="F94" s="97">
        <f t="shared" si="57"/>
        <v>0</v>
      </c>
      <c r="G94" s="76">
        <v>0</v>
      </c>
      <c r="H94" s="77">
        <v>0</v>
      </c>
      <c r="I94" s="78" t="str">
        <f>IF(H94=0," ",IF(H94&gt;G94,'Directions and Options'!$C$27+(Input!H94-Input!G94),'Directions and Options'!$C$27))</f>
        <v xml:space="preserve"> </v>
      </c>
      <c r="J94" s="78" t="str">
        <f t="shared" ref="J94:L94" si="83">IF(I94=" "," ",I94+$H94)</f>
        <v xml:space="preserve"> </v>
      </c>
      <c r="K94" s="78" t="str">
        <f t="shared" si="83"/>
        <v xml:space="preserve"> </v>
      </c>
      <c r="L94" s="78" t="str">
        <f t="shared" si="83"/>
        <v xml:space="preserve"> </v>
      </c>
      <c r="M94" s="80"/>
      <c r="N94" s="80"/>
    </row>
    <row r="95" spans="1:14" ht="14" x14ac:dyDescent="0.3">
      <c r="A95" s="76"/>
      <c r="B95" s="114"/>
      <c r="C95" s="76"/>
      <c r="D95" s="76">
        <v>0</v>
      </c>
      <c r="E95" s="96">
        <v>0</v>
      </c>
      <c r="F95" s="97">
        <f t="shared" si="57"/>
        <v>0</v>
      </c>
      <c r="G95" s="76">
        <v>0</v>
      </c>
      <c r="H95" s="77">
        <v>0</v>
      </c>
      <c r="I95" s="78" t="str">
        <f>IF(H95=0," ",IF(H95&gt;G95,'Directions and Options'!$C$27+(Input!H95-Input!G95),'Directions and Options'!$C$27))</f>
        <v xml:space="preserve"> </v>
      </c>
      <c r="J95" s="78" t="str">
        <f t="shared" ref="J95:L95" si="84">IF(I95=" "," ",I95+$H95)</f>
        <v xml:space="preserve"> </v>
      </c>
      <c r="K95" s="78" t="str">
        <f t="shared" si="84"/>
        <v xml:space="preserve"> </v>
      </c>
      <c r="L95" s="78" t="str">
        <f t="shared" si="84"/>
        <v xml:space="preserve"> </v>
      </c>
      <c r="M95" s="80"/>
      <c r="N95" s="80"/>
    </row>
    <row r="96" spans="1:14" ht="14" x14ac:dyDescent="0.3">
      <c r="A96" s="76"/>
      <c r="B96" s="114"/>
      <c r="C96" s="76"/>
      <c r="D96" s="76">
        <v>0</v>
      </c>
      <c r="E96" s="96">
        <v>0</v>
      </c>
      <c r="F96" s="97">
        <f t="shared" si="57"/>
        <v>0</v>
      </c>
      <c r="G96" s="76">
        <v>0</v>
      </c>
      <c r="H96" s="77">
        <v>0</v>
      </c>
      <c r="I96" s="78" t="str">
        <f>IF(H96=0," ",IF(H96&gt;G96,'Directions and Options'!$C$27+(Input!H96-Input!G96),'Directions and Options'!$C$27))</f>
        <v xml:space="preserve"> </v>
      </c>
      <c r="J96" s="78" t="str">
        <f t="shared" ref="J96:L96" si="85">IF(I96=" "," ",I96+$H96)</f>
        <v xml:space="preserve"> </v>
      </c>
      <c r="K96" s="78" t="str">
        <f t="shared" si="85"/>
        <v xml:space="preserve"> </v>
      </c>
      <c r="L96" s="78" t="str">
        <f t="shared" si="85"/>
        <v xml:space="preserve"> </v>
      </c>
      <c r="M96" s="80"/>
      <c r="N96" s="80"/>
    </row>
    <row r="97" spans="1:14" ht="14" x14ac:dyDescent="0.3">
      <c r="A97" s="76"/>
      <c r="B97" s="114"/>
      <c r="C97" s="76"/>
      <c r="D97" s="76">
        <v>0</v>
      </c>
      <c r="E97" s="96">
        <v>0</v>
      </c>
      <c r="F97" s="97">
        <f t="shared" si="57"/>
        <v>0</v>
      </c>
      <c r="G97" s="76">
        <v>0</v>
      </c>
      <c r="H97" s="77">
        <v>0</v>
      </c>
      <c r="I97" s="78" t="str">
        <f>IF(H97=0," ",IF(H97&gt;G97,'Directions and Options'!$C$27+(Input!H97-Input!G97),'Directions and Options'!$C$27))</f>
        <v xml:space="preserve"> </v>
      </c>
      <c r="J97" s="78" t="str">
        <f t="shared" ref="J97:L97" si="86">IF(I97=" "," ",I97+$H97)</f>
        <v xml:space="preserve"> </v>
      </c>
      <c r="K97" s="78" t="str">
        <f t="shared" si="86"/>
        <v xml:space="preserve"> </v>
      </c>
      <c r="L97" s="78" t="str">
        <f t="shared" si="86"/>
        <v xml:space="preserve"> </v>
      </c>
      <c r="M97" s="80"/>
      <c r="N97" s="80"/>
    </row>
    <row r="98" spans="1:14" ht="14" x14ac:dyDescent="0.3">
      <c r="A98" s="76"/>
      <c r="B98" s="114"/>
      <c r="C98" s="76"/>
      <c r="D98" s="76">
        <v>0</v>
      </c>
      <c r="E98" s="96">
        <v>0</v>
      </c>
      <c r="F98" s="97">
        <f t="shared" si="57"/>
        <v>0</v>
      </c>
      <c r="G98" s="76">
        <v>0</v>
      </c>
      <c r="H98" s="77">
        <v>0</v>
      </c>
      <c r="I98" s="78" t="str">
        <f>IF(H98=0," ",IF(H98&gt;G98,'Directions and Options'!$C$27+(Input!H98-Input!G98),'Directions and Options'!$C$27))</f>
        <v xml:space="preserve"> </v>
      </c>
      <c r="J98" s="78" t="str">
        <f t="shared" ref="J98:L98" si="87">IF(I98=" "," ",I98+$H98)</f>
        <v xml:space="preserve"> </v>
      </c>
      <c r="K98" s="78" t="str">
        <f t="shared" si="87"/>
        <v xml:space="preserve"> </v>
      </c>
      <c r="L98" s="78" t="str">
        <f t="shared" si="87"/>
        <v xml:space="preserve"> </v>
      </c>
      <c r="M98" s="80"/>
      <c r="N98" s="80"/>
    </row>
    <row r="99" spans="1:14" ht="14" x14ac:dyDescent="0.3">
      <c r="A99" s="76"/>
      <c r="B99" s="114"/>
      <c r="C99" s="76"/>
      <c r="D99" s="76">
        <v>0</v>
      </c>
      <c r="E99" s="96">
        <v>0</v>
      </c>
      <c r="F99" s="97">
        <f t="shared" si="57"/>
        <v>0</v>
      </c>
      <c r="G99" s="76">
        <v>0</v>
      </c>
      <c r="H99" s="77">
        <v>0</v>
      </c>
      <c r="I99" s="78" t="str">
        <f>IF(H99=0," ",IF(H99&gt;G99,'Directions and Options'!$C$27+(Input!H99-Input!G99),'Directions and Options'!$C$27))</f>
        <v xml:space="preserve"> </v>
      </c>
      <c r="J99" s="78" t="str">
        <f t="shared" ref="J99:L99" si="88">IF(I99=" "," ",I99+$H99)</f>
        <v xml:space="preserve"> </v>
      </c>
      <c r="K99" s="78" t="str">
        <f t="shared" si="88"/>
        <v xml:space="preserve"> </v>
      </c>
      <c r="L99" s="78" t="str">
        <f t="shared" si="88"/>
        <v xml:space="preserve"> </v>
      </c>
      <c r="M99" s="80"/>
      <c r="N99" s="80"/>
    </row>
    <row r="100" spans="1:14" ht="14" x14ac:dyDescent="0.3">
      <c r="A100" s="76"/>
      <c r="B100" s="114"/>
      <c r="C100" s="76"/>
      <c r="D100" s="76">
        <v>0</v>
      </c>
      <c r="E100" s="96">
        <v>0</v>
      </c>
      <c r="F100" s="97">
        <f t="shared" si="57"/>
        <v>0</v>
      </c>
      <c r="G100" s="76">
        <v>0</v>
      </c>
      <c r="H100" s="77">
        <v>0</v>
      </c>
      <c r="I100" s="78" t="str">
        <f>IF(H100=0," ",IF(H100&gt;G100,'Directions and Options'!$C$27+(Input!H100-Input!G100),'Directions and Options'!$C$27))</f>
        <v xml:space="preserve"> </v>
      </c>
      <c r="J100" s="78" t="str">
        <f t="shared" ref="J100:L100" si="89">IF(I100=" "," ",I100+$H100)</f>
        <v xml:space="preserve"> </v>
      </c>
      <c r="K100" s="78" t="str">
        <f t="shared" si="89"/>
        <v xml:space="preserve"> </v>
      </c>
      <c r="L100" s="78" t="str">
        <f t="shared" si="89"/>
        <v xml:space="preserve"> </v>
      </c>
      <c r="M100" s="80"/>
      <c r="N100" s="80"/>
    </row>
    <row r="101" spans="1:14" ht="14" x14ac:dyDescent="0.3">
      <c r="A101" s="76"/>
      <c r="B101" s="114"/>
      <c r="C101" s="76"/>
      <c r="D101" s="76">
        <v>0</v>
      </c>
      <c r="E101" s="96">
        <v>0</v>
      </c>
      <c r="F101" s="97">
        <f t="shared" si="57"/>
        <v>0</v>
      </c>
      <c r="G101" s="76">
        <v>0</v>
      </c>
      <c r="H101" s="77">
        <v>0</v>
      </c>
      <c r="I101" s="78" t="str">
        <f>IF(H101=0," ",IF(H101&gt;G101,'Directions and Options'!$C$27+(Input!H101-Input!G101),'Directions and Options'!$C$27))</f>
        <v xml:space="preserve"> </v>
      </c>
      <c r="J101" s="78" t="str">
        <f t="shared" ref="J101:L101" si="90">IF(I101=" "," ",I101+$H101)</f>
        <v xml:space="preserve"> </v>
      </c>
      <c r="K101" s="78" t="str">
        <f t="shared" si="90"/>
        <v xml:space="preserve"> </v>
      </c>
      <c r="L101" s="78" t="str">
        <f t="shared" si="90"/>
        <v xml:space="preserve"> </v>
      </c>
      <c r="M101" s="80"/>
      <c r="N101" s="80"/>
    </row>
    <row r="102" spans="1:14" ht="14" x14ac:dyDescent="0.3">
      <c r="A102" s="76"/>
      <c r="B102" s="114"/>
      <c r="C102" s="76"/>
      <c r="D102" s="76">
        <v>0</v>
      </c>
      <c r="E102" s="96">
        <v>0</v>
      </c>
      <c r="F102" s="97">
        <f t="shared" si="57"/>
        <v>0</v>
      </c>
      <c r="G102" s="76">
        <v>0</v>
      </c>
      <c r="H102" s="77">
        <v>0</v>
      </c>
      <c r="I102" s="78" t="str">
        <f>IF(H102=0," ",IF(H102&gt;G102,'Directions and Options'!$C$27+(Input!H102-Input!G102),'Directions and Options'!$C$27))</f>
        <v xml:space="preserve"> </v>
      </c>
      <c r="J102" s="78" t="str">
        <f t="shared" ref="J102:L102" si="91">IF(I102=" "," ",I102+$H102)</f>
        <v xml:space="preserve"> </v>
      </c>
      <c r="K102" s="78" t="str">
        <f t="shared" si="91"/>
        <v xml:space="preserve"> </v>
      </c>
      <c r="L102" s="78" t="str">
        <f t="shared" si="91"/>
        <v xml:space="preserve"> </v>
      </c>
      <c r="M102" s="80"/>
      <c r="N102" s="80"/>
    </row>
    <row r="103" spans="1:14" ht="14" x14ac:dyDescent="0.3">
      <c r="A103" s="76"/>
      <c r="B103" s="114"/>
      <c r="C103" s="76"/>
      <c r="D103" s="76">
        <v>0</v>
      </c>
      <c r="E103" s="96">
        <v>0</v>
      </c>
      <c r="F103" s="97">
        <f t="shared" si="57"/>
        <v>0</v>
      </c>
      <c r="G103" s="76">
        <v>0</v>
      </c>
      <c r="H103" s="77">
        <v>0</v>
      </c>
      <c r="I103" s="78" t="str">
        <f>IF(H103=0," ",IF(H103&gt;G103,'Directions and Options'!$C$27+(Input!H103-Input!G103),'Directions and Options'!$C$27))</f>
        <v xml:space="preserve"> </v>
      </c>
      <c r="J103" s="78" t="str">
        <f t="shared" ref="J103:L103" si="92">IF(I103=" "," ",I103+$H103)</f>
        <v xml:space="preserve"> </v>
      </c>
      <c r="K103" s="78" t="str">
        <f t="shared" si="92"/>
        <v xml:space="preserve"> </v>
      </c>
      <c r="L103" s="78" t="str">
        <f t="shared" si="92"/>
        <v xml:space="preserve"> </v>
      </c>
      <c r="M103" s="80"/>
      <c r="N103" s="80"/>
    </row>
    <row r="104" spans="1:14" ht="14" x14ac:dyDescent="0.3">
      <c r="A104" s="76"/>
      <c r="B104" s="114"/>
      <c r="C104" s="76"/>
      <c r="D104" s="76">
        <v>0</v>
      </c>
      <c r="E104" s="96">
        <v>0</v>
      </c>
      <c r="F104" s="97">
        <f t="shared" si="57"/>
        <v>0</v>
      </c>
      <c r="G104" s="76">
        <v>0</v>
      </c>
      <c r="H104" s="77">
        <v>0</v>
      </c>
      <c r="I104" s="78" t="str">
        <f>IF(H104=0," ",IF(H104&gt;G104,'Directions and Options'!$C$27+(Input!H104-Input!G104),'Directions and Options'!$C$27))</f>
        <v xml:space="preserve"> </v>
      </c>
      <c r="J104" s="78" t="str">
        <f t="shared" ref="J104:L104" si="93">IF(I104=" "," ",I104+$H104)</f>
        <v xml:space="preserve"> </v>
      </c>
      <c r="K104" s="78" t="str">
        <f t="shared" si="93"/>
        <v xml:space="preserve"> </v>
      </c>
      <c r="L104" s="78" t="str">
        <f t="shared" si="93"/>
        <v xml:space="preserve"> </v>
      </c>
      <c r="M104" s="80"/>
      <c r="N104" s="80"/>
    </row>
    <row r="105" spans="1:14" ht="14" x14ac:dyDescent="0.3">
      <c r="A105" s="76"/>
      <c r="B105" s="114"/>
      <c r="C105" s="76"/>
      <c r="D105" s="76">
        <v>0</v>
      </c>
      <c r="E105" s="96">
        <v>0</v>
      </c>
      <c r="F105" s="97">
        <f t="shared" si="57"/>
        <v>0</v>
      </c>
      <c r="G105" s="76">
        <v>0</v>
      </c>
      <c r="H105" s="77">
        <v>0</v>
      </c>
      <c r="I105" s="78" t="str">
        <f>IF(H105=0," ",IF(H105&gt;G105,'Directions and Options'!$C$27+(Input!H105-Input!G105),'Directions and Options'!$C$27))</f>
        <v xml:space="preserve"> </v>
      </c>
      <c r="J105" s="78" t="str">
        <f t="shared" ref="J105:L105" si="94">IF(I105=" "," ",I105+$H105)</f>
        <v xml:space="preserve"> </v>
      </c>
      <c r="K105" s="78" t="str">
        <f t="shared" si="94"/>
        <v xml:space="preserve"> </v>
      </c>
      <c r="L105" s="78" t="str">
        <f t="shared" si="94"/>
        <v xml:space="preserve"> </v>
      </c>
      <c r="M105" s="80"/>
      <c r="N105" s="80"/>
    </row>
    <row r="106" spans="1:14" ht="14" x14ac:dyDescent="0.3">
      <c r="A106" s="76"/>
      <c r="B106" s="114"/>
      <c r="C106" s="76"/>
      <c r="D106" s="76">
        <v>0</v>
      </c>
      <c r="E106" s="96">
        <v>0</v>
      </c>
      <c r="F106" s="97">
        <f t="shared" si="57"/>
        <v>0</v>
      </c>
      <c r="G106" s="76">
        <v>0</v>
      </c>
      <c r="H106" s="77">
        <v>0</v>
      </c>
      <c r="I106" s="78" t="str">
        <f>IF(H106=0," ",IF(H106&gt;G106,'Directions and Options'!$C$27+(Input!H106-Input!G106),'Directions and Options'!$C$27))</f>
        <v xml:space="preserve"> </v>
      </c>
      <c r="J106" s="78" t="str">
        <f t="shared" ref="J106:L106" si="95">IF(I106=" "," ",I106+$H106)</f>
        <v xml:space="preserve"> </v>
      </c>
      <c r="K106" s="78" t="str">
        <f t="shared" si="95"/>
        <v xml:space="preserve"> </v>
      </c>
      <c r="L106" s="78" t="str">
        <f t="shared" si="95"/>
        <v xml:space="preserve"> </v>
      </c>
      <c r="M106" s="80"/>
      <c r="N106" s="80"/>
    </row>
    <row r="107" spans="1:14" ht="14" x14ac:dyDescent="0.3">
      <c r="A107" s="76"/>
      <c r="B107" s="114"/>
      <c r="C107" s="76"/>
      <c r="D107" s="76">
        <v>0</v>
      </c>
      <c r="E107" s="96">
        <v>0</v>
      </c>
      <c r="F107" s="97">
        <f t="shared" si="57"/>
        <v>0</v>
      </c>
      <c r="G107" s="76">
        <v>0</v>
      </c>
      <c r="H107" s="77">
        <v>0</v>
      </c>
      <c r="I107" s="78" t="str">
        <f>IF(H107=0," ",IF(H107&gt;G107,'Directions and Options'!$C$27+(Input!H107-Input!G107),'Directions and Options'!$C$27))</f>
        <v xml:space="preserve"> </v>
      </c>
      <c r="J107" s="78" t="str">
        <f t="shared" ref="J107:L107" si="96">IF(I107=" "," ",I107+$H107)</f>
        <v xml:space="preserve"> </v>
      </c>
      <c r="K107" s="78" t="str">
        <f t="shared" si="96"/>
        <v xml:space="preserve"> </v>
      </c>
      <c r="L107" s="78" t="str">
        <f t="shared" si="96"/>
        <v xml:space="preserve"> </v>
      </c>
      <c r="M107" s="80"/>
      <c r="N107" s="80"/>
    </row>
    <row r="108" spans="1:14" ht="14" x14ac:dyDescent="0.3">
      <c r="A108" s="76"/>
      <c r="B108" s="114"/>
      <c r="C108" s="76"/>
      <c r="D108" s="76">
        <v>0</v>
      </c>
      <c r="E108" s="96">
        <v>0</v>
      </c>
      <c r="F108" s="97">
        <f t="shared" si="57"/>
        <v>0</v>
      </c>
      <c r="G108" s="76">
        <v>0</v>
      </c>
      <c r="H108" s="77">
        <v>0</v>
      </c>
      <c r="I108" s="78" t="str">
        <f>IF(H108=0," ",IF(H108&gt;G108,'Directions and Options'!$C$27+(Input!H108-Input!G108),'Directions and Options'!$C$27))</f>
        <v xml:space="preserve"> </v>
      </c>
      <c r="J108" s="78" t="str">
        <f t="shared" ref="J108:L108" si="97">IF(I108=" "," ",I108+$H108)</f>
        <v xml:space="preserve"> </v>
      </c>
      <c r="K108" s="78" t="str">
        <f t="shared" si="97"/>
        <v xml:space="preserve"> </v>
      </c>
      <c r="L108" s="78" t="str">
        <f t="shared" si="97"/>
        <v xml:space="preserve"> </v>
      </c>
      <c r="M108" s="80"/>
      <c r="N108" s="80"/>
    </row>
    <row r="109" spans="1:14" ht="14" x14ac:dyDescent="0.3">
      <c r="A109" s="76"/>
      <c r="B109" s="114"/>
      <c r="C109" s="76"/>
      <c r="D109" s="76">
        <v>0</v>
      </c>
      <c r="E109" s="96">
        <v>0</v>
      </c>
      <c r="F109" s="97">
        <f t="shared" si="57"/>
        <v>0</v>
      </c>
      <c r="G109" s="76">
        <v>0</v>
      </c>
      <c r="H109" s="77">
        <v>0</v>
      </c>
      <c r="I109" s="78" t="str">
        <f>IF(H109=0," ",IF(H109&gt;G109,'Directions and Options'!$C$27+(Input!H109-Input!G109),'Directions and Options'!$C$27))</f>
        <v xml:space="preserve"> </v>
      </c>
      <c r="J109" s="78" t="str">
        <f t="shared" ref="J109:L109" si="98">IF(I109=" "," ",I109+$H109)</f>
        <v xml:space="preserve"> </v>
      </c>
      <c r="K109" s="78" t="str">
        <f t="shared" si="98"/>
        <v xml:space="preserve"> </v>
      </c>
      <c r="L109" s="78" t="str">
        <f t="shared" si="98"/>
        <v xml:space="preserve"> </v>
      </c>
      <c r="M109" s="80"/>
      <c r="N109" s="80"/>
    </row>
    <row r="110" spans="1:14" ht="14" x14ac:dyDescent="0.3">
      <c r="A110" s="76"/>
      <c r="B110" s="114"/>
      <c r="C110" s="76"/>
      <c r="D110" s="76">
        <v>0</v>
      </c>
      <c r="E110" s="96">
        <v>0</v>
      </c>
      <c r="F110" s="97">
        <f t="shared" si="57"/>
        <v>0</v>
      </c>
      <c r="G110" s="76">
        <v>0</v>
      </c>
      <c r="H110" s="77">
        <v>0</v>
      </c>
      <c r="I110" s="78" t="str">
        <f>IF(H110=0," ",IF(H110&gt;G110,'Directions and Options'!$C$27+(Input!H110-Input!G110),'Directions and Options'!$C$27))</f>
        <v xml:space="preserve"> </v>
      </c>
      <c r="J110" s="78" t="str">
        <f t="shared" ref="J110:L110" si="99">IF(I110=" "," ",I110+$H110)</f>
        <v xml:space="preserve"> </v>
      </c>
      <c r="K110" s="78" t="str">
        <f t="shared" si="99"/>
        <v xml:space="preserve"> </v>
      </c>
      <c r="L110" s="78" t="str">
        <f t="shared" si="99"/>
        <v xml:space="preserve"> </v>
      </c>
      <c r="M110" s="80"/>
      <c r="N110" s="80"/>
    </row>
    <row r="111" spans="1:14" ht="14" x14ac:dyDescent="0.3">
      <c r="A111" s="76"/>
      <c r="B111" s="114"/>
      <c r="C111" s="76"/>
      <c r="D111" s="76">
        <v>0</v>
      </c>
      <c r="E111" s="96">
        <v>0</v>
      </c>
      <c r="F111" s="97">
        <f t="shared" si="57"/>
        <v>0</v>
      </c>
      <c r="G111" s="76">
        <v>0</v>
      </c>
      <c r="H111" s="77">
        <v>0</v>
      </c>
      <c r="I111" s="78" t="str">
        <f>IF(H111=0," ",IF(H111&gt;G111,'Directions and Options'!$C$27+(Input!H111-Input!G111),'Directions and Options'!$C$27))</f>
        <v xml:space="preserve"> </v>
      </c>
      <c r="J111" s="78" t="str">
        <f t="shared" ref="J111:L111" si="100">IF(I111=" "," ",I111+$H111)</f>
        <v xml:space="preserve"> </v>
      </c>
      <c r="K111" s="78" t="str">
        <f t="shared" si="100"/>
        <v xml:space="preserve"> </v>
      </c>
      <c r="L111" s="78" t="str">
        <f t="shared" si="100"/>
        <v xml:space="preserve"> </v>
      </c>
      <c r="M111" s="80"/>
      <c r="N111" s="80"/>
    </row>
    <row r="112" spans="1:14" ht="14" x14ac:dyDescent="0.3">
      <c r="A112" s="76"/>
      <c r="B112" s="114"/>
      <c r="C112" s="76"/>
      <c r="D112" s="76">
        <v>0</v>
      </c>
      <c r="E112" s="96">
        <v>0</v>
      </c>
      <c r="F112" s="97">
        <f t="shared" si="57"/>
        <v>0</v>
      </c>
      <c r="G112" s="76">
        <v>0</v>
      </c>
      <c r="H112" s="77">
        <v>0</v>
      </c>
      <c r="I112" s="78" t="str">
        <f>IF(H112=0," ",IF(H112&gt;G112,'Directions and Options'!$C$27+(Input!H112-Input!G112),'Directions and Options'!$C$27))</f>
        <v xml:space="preserve"> </v>
      </c>
      <c r="J112" s="78" t="str">
        <f t="shared" ref="J112:L112" si="101">IF(I112=" "," ",I112+$H112)</f>
        <v xml:space="preserve"> </v>
      </c>
      <c r="K112" s="78" t="str">
        <f t="shared" si="101"/>
        <v xml:space="preserve"> </v>
      </c>
      <c r="L112" s="78" t="str">
        <f t="shared" si="101"/>
        <v xml:space="preserve"> </v>
      </c>
      <c r="M112" s="80"/>
      <c r="N112" s="80"/>
    </row>
    <row r="113" spans="1:14" ht="14" x14ac:dyDescent="0.3">
      <c r="A113" s="76"/>
      <c r="B113" s="114"/>
      <c r="C113" s="76"/>
      <c r="D113" s="76">
        <v>0</v>
      </c>
      <c r="E113" s="96">
        <v>0</v>
      </c>
      <c r="F113" s="97">
        <f t="shared" si="57"/>
        <v>0</v>
      </c>
      <c r="G113" s="76">
        <v>0</v>
      </c>
      <c r="H113" s="77">
        <v>0</v>
      </c>
      <c r="I113" s="78" t="str">
        <f>IF(H113=0," ",IF(H113&gt;G113,'Directions and Options'!$C$27+(Input!H113-Input!G113),'Directions and Options'!$C$27))</f>
        <v xml:space="preserve"> </v>
      </c>
      <c r="J113" s="78" t="str">
        <f t="shared" ref="J113:L113" si="102">IF(I113=" "," ",I113+$H113)</f>
        <v xml:space="preserve"> </v>
      </c>
      <c r="K113" s="78" t="str">
        <f t="shared" si="102"/>
        <v xml:space="preserve"> </v>
      </c>
      <c r="L113" s="78" t="str">
        <f t="shared" si="102"/>
        <v xml:space="preserve"> </v>
      </c>
      <c r="M113" s="80"/>
      <c r="N113" s="80"/>
    </row>
    <row r="114" spans="1:14" ht="14" x14ac:dyDescent="0.3">
      <c r="A114" s="76"/>
      <c r="B114" s="114"/>
      <c r="C114" s="76"/>
      <c r="D114" s="76">
        <v>0</v>
      </c>
      <c r="E114" s="96">
        <v>0</v>
      </c>
      <c r="F114" s="97">
        <f t="shared" si="57"/>
        <v>0</v>
      </c>
      <c r="G114" s="76">
        <v>0</v>
      </c>
      <c r="H114" s="77">
        <v>0</v>
      </c>
      <c r="I114" s="78" t="str">
        <f>IF(H114=0," ",IF(H114&gt;G114,'Directions and Options'!$C$27+(Input!H114-Input!G114),'Directions and Options'!$C$27))</f>
        <v xml:space="preserve"> </v>
      </c>
      <c r="J114" s="78" t="str">
        <f t="shared" ref="J114:L114" si="103">IF(I114=" "," ",I114+$H114)</f>
        <v xml:space="preserve"> </v>
      </c>
      <c r="K114" s="78" t="str">
        <f t="shared" si="103"/>
        <v xml:space="preserve"> </v>
      </c>
      <c r="L114" s="78" t="str">
        <f t="shared" si="103"/>
        <v xml:space="preserve"> </v>
      </c>
      <c r="M114" s="80"/>
      <c r="N114" s="80"/>
    </row>
    <row r="115" spans="1:14" ht="14" x14ac:dyDescent="0.3">
      <c r="A115" s="76"/>
      <c r="B115" s="114"/>
      <c r="C115" s="76"/>
      <c r="D115" s="76">
        <v>0</v>
      </c>
      <c r="E115" s="96">
        <v>0</v>
      </c>
      <c r="F115" s="97">
        <f t="shared" si="57"/>
        <v>0</v>
      </c>
      <c r="G115" s="76">
        <v>0</v>
      </c>
      <c r="H115" s="77">
        <v>0</v>
      </c>
      <c r="I115" s="78" t="str">
        <f>IF(H115=0," ",IF(H115&gt;G115,'Directions and Options'!$C$27+(Input!H115-Input!G115),'Directions and Options'!$C$27))</f>
        <v xml:space="preserve"> </v>
      </c>
      <c r="J115" s="78" t="str">
        <f t="shared" ref="J115:L115" si="104">IF(I115=" "," ",I115+$H115)</f>
        <v xml:space="preserve"> </v>
      </c>
      <c r="K115" s="78" t="str">
        <f t="shared" si="104"/>
        <v xml:space="preserve"> </v>
      </c>
      <c r="L115" s="78" t="str">
        <f t="shared" si="104"/>
        <v xml:space="preserve"> </v>
      </c>
      <c r="M115" s="80"/>
      <c r="N115" s="80"/>
    </row>
    <row r="116" spans="1:14" ht="14" x14ac:dyDescent="0.3">
      <c r="A116" s="76"/>
      <c r="B116" s="114"/>
      <c r="C116" s="76"/>
      <c r="D116" s="76">
        <v>0</v>
      </c>
      <c r="E116" s="96">
        <v>0</v>
      </c>
      <c r="F116" s="97">
        <f t="shared" si="57"/>
        <v>0</v>
      </c>
      <c r="G116" s="76">
        <v>0</v>
      </c>
      <c r="H116" s="77">
        <v>0</v>
      </c>
      <c r="I116" s="78" t="str">
        <f>IF(H116=0," ",IF(H116&gt;G116,'Directions and Options'!$C$27+(Input!H116-Input!G116),'Directions and Options'!$C$27))</f>
        <v xml:space="preserve"> </v>
      </c>
      <c r="J116" s="78" t="str">
        <f t="shared" ref="J116:L116" si="105">IF(I116=" "," ",I116+$H116)</f>
        <v xml:space="preserve"> </v>
      </c>
      <c r="K116" s="78" t="str">
        <f t="shared" si="105"/>
        <v xml:space="preserve"> </v>
      </c>
      <c r="L116" s="78" t="str">
        <f t="shared" si="105"/>
        <v xml:space="preserve"> </v>
      </c>
      <c r="M116" s="80"/>
      <c r="N116" s="80"/>
    </row>
    <row r="117" spans="1:14" ht="14" x14ac:dyDescent="0.3">
      <c r="A117" s="76"/>
      <c r="B117" s="114"/>
      <c r="C117" s="76"/>
      <c r="D117" s="76">
        <v>0</v>
      </c>
      <c r="E117" s="96">
        <v>0</v>
      </c>
      <c r="F117" s="97">
        <f t="shared" si="57"/>
        <v>0</v>
      </c>
      <c r="G117" s="76">
        <v>0</v>
      </c>
      <c r="H117" s="77">
        <v>0</v>
      </c>
      <c r="I117" s="78" t="str">
        <f>IF(H117=0," ",IF(H117&gt;G117,'Directions and Options'!$C$27+(Input!H117-Input!G117),'Directions and Options'!$C$27))</f>
        <v xml:space="preserve"> </v>
      </c>
      <c r="J117" s="78" t="str">
        <f t="shared" ref="J117:L117" si="106">IF(I117=" "," ",I117+$H117)</f>
        <v xml:space="preserve"> </v>
      </c>
      <c r="K117" s="78" t="str">
        <f t="shared" si="106"/>
        <v xml:space="preserve"> </v>
      </c>
      <c r="L117" s="78" t="str">
        <f t="shared" si="106"/>
        <v xml:space="preserve"> </v>
      </c>
      <c r="M117" s="80"/>
      <c r="N117" s="80"/>
    </row>
    <row r="118" spans="1:14" ht="14" x14ac:dyDescent="0.3">
      <c r="A118" s="76"/>
      <c r="B118" s="114"/>
      <c r="C118" s="76"/>
      <c r="D118" s="76">
        <v>0</v>
      </c>
      <c r="E118" s="96">
        <v>0</v>
      </c>
      <c r="F118" s="97">
        <f t="shared" si="57"/>
        <v>0</v>
      </c>
      <c r="G118" s="76">
        <v>0</v>
      </c>
      <c r="H118" s="77">
        <v>0</v>
      </c>
      <c r="I118" s="78" t="str">
        <f>IF(H118=0," ",IF(H118&gt;G118,'Directions and Options'!$C$27+(Input!H118-Input!G118),'Directions and Options'!$C$27))</f>
        <v xml:space="preserve"> </v>
      </c>
      <c r="J118" s="78" t="str">
        <f t="shared" ref="J118:L118" si="107">IF(I118=" "," ",I118+$H118)</f>
        <v xml:space="preserve"> </v>
      </c>
      <c r="K118" s="78" t="str">
        <f t="shared" si="107"/>
        <v xml:space="preserve"> </v>
      </c>
      <c r="L118" s="78" t="str">
        <f t="shared" si="107"/>
        <v xml:space="preserve"> </v>
      </c>
      <c r="M118" s="80"/>
      <c r="N118" s="80"/>
    </row>
    <row r="119" spans="1:14" ht="14" x14ac:dyDescent="0.3">
      <c r="A119" s="76"/>
      <c r="B119" s="114"/>
      <c r="C119" s="76"/>
      <c r="D119" s="76">
        <v>0</v>
      </c>
      <c r="E119" s="96">
        <v>0</v>
      </c>
      <c r="F119" s="97">
        <f t="shared" si="57"/>
        <v>0</v>
      </c>
      <c r="G119" s="76">
        <v>0</v>
      </c>
      <c r="H119" s="77">
        <v>0</v>
      </c>
      <c r="I119" s="78" t="str">
        <f>IF(H119=0," ",IF(H119&gt;G119,'Directions and Options'!$C$27+(Input!H119-Input!G119),'Directions and Options'!$C$27))</f>
        <v xml:space="preserve"> </v>
      </c>
      <c r="J119" s="78" t="str">
        <f t="shared" ref="J119:L119" si="108">IF(I119=" "," ",I119+$H119)</f>
        <v xml:space="preserve"> </v>
      </c>
      <c r="K119" s="78" t="str">
        <f t="shared" si="108"/>
        <v xml:space="preserve"> </v>
      </c>
      <c r="L119" s="78" t="str">
        <f t="shared" si="108"/>
        <v xml:space="preserve"> </v>
      </c>
      <c r="M119" s="80"/>
      <c r="N119" s="80"/>
    </row>
    <row r="120" spans="1:14" ht="14" x14ac:dyDescent="0.3">
      <c r="A120" s="76"/>
      <c r="B120" s="114"/>
      <c r="C120" s="76"/>
      <c r="D120" s="76">
        <v>0</v>
      </c>
      <c r="E120" s="96">
        <v>0</v>
      </c>
      <c r="F120" s="97">
        <f t="shared" si="57"/>
        <v>0</v>
      </c>
      <c r="G120" s="76">
        <v>0</v>
      </c>
      <c r="H120" s="77">
        <v>0</v>
      </c>
      <c r="I120" s="78" t="str">
        <f>IF(H120=0," ",IF(H120&gt;G120,'Directions and Options'!$C$27+(Input!H120-Input!G120),'Directions and Options'!$C$27))</f>
        <v xml:space="preserve"> </v>
      </c>
      <c r="J120" s="78" t="str">
        <f t="shared" ref="J120:L120" si="109">IF(I120=" "," ",I120+$H120)</f>
        <v xml:space="preserve"> </v>
      </c>
      <c r="K120" s="78" t="str">
        <f t="shared" si="109"/>
        <v xml:space="preserve"> </v>
      </c>
      <c r="L120" s="78" t="str">
        <f t="shared" si="109"/>
        <v xml:space="preserve"> </v>
      </c>
      <c r="M120" s="80"/>
      <c r="N120" s="80"/>
    </row>
    <row r="121" spans="1:14" ht="14" x14ac:dyDescent="0.3">
      <c r="A121" s="76"/>
      <c r="B121" s="114"/>
      <c r="C121" s="76"/>
      <c r="D121" s="76">
        <v>0</v>
      </c>
      <c r="E121" s="96">
        <v>0</v>
      </c>
      <c r="F121" s="97">
        <f t="shared" si="57"/>
        <v>0</v>
      </c>
      <c r="G121" s="76">
        <v>0</v>
      </c>
      <c r="H121" s="77">
        <v>0</v>
      </c>
      <c r="I121" s="78" t="str">
        <f>IF(H121=0," ",IF(H121&gt;G121,'Directions and Options'!$C$27+(Input!H121-Input!G121),'Directions and Options'!$C$27))</f>
        <v xml:space="preserve"> </v>
      </c>
      <c r="J121" s="78" t="str">
        <f t="shared" ref="J121:L121" si="110">IF(I121=" "," ",I121+$H121)</f>
        <v xml:space="preserve"> </v>
      </c>
      <c r="K121" s="78" t="str">
        <f t="shared" si="110"/>
        <v xml:space="preserve"> </v>
      </c>
      <c r="L121" s="78" t="str">
        <f t="shared" si="110"/>
        <v xml:space="preserve"> </v>
      </c>
      <c r="M121" s="80"/>
      <c r="N121" s="80"/>
    </row>
    <row r="122" spans="1:14" ht="14" x14ac:dyDescent="0.3">
      <c r="A122" s="76"/>
      <c r="B122" s="114"/>
      <c r="C122" s="76"/>
      <c r="D122" s="76">
        <v>0</v>
      </c>
      <c r="E122" s="96">
        <v>0</v>
      </c>
      <c r="F122" s="97">
        <f t="shared" si="57"/>
        <v>0</v>
      </c>
      <c r="G122" s="76">
        <v>0</v>
      </c>
      <c r="H122" s="77">
        <v>0</v>
      </c>
      <c r="I122" s="78" t="str">
        <f>IF(H122=0," ",IF(H122&gt;G122,'Directions and Options'!$C$27+(Input!H122-Input!G122),'Directions and Options'!$C$27))</f>
        <v xml:space="preserve"> </v>
      </c>
      <c r="J122" s="78" t="str">
        <f t="shared" ref="J122:L122" si="111">IF(I122=" "," ",I122+$H122)</f>
        <v xml:space="preserve"> </v>
      </c>
      <c r="K122" s="78" t="str">
        <f t="shared" si="111"/>
        <v xml:space="preserve"> </v>
      </c>
      <c r="L122" s="78" t="str">
        <f t="shared" si="111"/>
        <v xml:space="preserve"> </v>
      </c>
      <c r="M122" s="80"/>
      <c r="N122" s="80"/>
    </row>
    <row r="123" spans="1:14" ht="14" x14ac:dyDescent="0.3">
      <c r="A123" s="76"/>
      <c r="B123" s="114"/>
      <c r="C123" s="76"/>
      <c r="D123" s="76">
        <v>0</v>
      </c>
      <c r="E123" s="96">
        <v>0</v>
      </c>
      <c r="F123" s="97">
        <f t="shared" si="57"/>
        <v>0</v>
      </c>
      <c r="G123" s="76">
        <v>0</v>
      </c>
      <c r="H123" s="77">
        <v>0</v>
      </c>
      <c r="I123" s="78" t="str">
        <f>IF(H123=0," ",IF(H123&gt;G123,'Directions and Options'!$C$27+(Input!H123-Input!G123),'Directions and Options'!$C$27))</f>
        <v xml:space="preserve"> </v>
      </c>
      <c r="J123" s="78" t="str">
        <f t="shared" ref="J123:L123" si="112">IF(I123=" "," ",I123+$H123)</f>
        <v xml:space="preserve"> </v>
      </c>
      <c r="K123" s="78" t="str">
        <f t="shared" si="112"/>
        <v xml:space="preserve"> </v>
      </c>
      <c r="L123" s="78" t="str">
        <f t="shared" si="112"/>
        <v xml:space="preserve"> </v>
      </c>
      <c r="M123" s="80"/>
      <c r="N123" s="80"/>
    </row>
    <row r="124" spans="1:14" ht="14" x14ac:dyDescent="0.3">
      <c r="A124" s="76"/>
      <c r="B124" s="114"/>
      <c r="C124" s="76"/>
      <c r="D124" s="76">
        <v>0</v>
      </c>
      <c r="E124" s="96">
        <v>0</v>
      </c>
      <c r="F124" s="97">
        <f t="shared" si="57"/>
        <v>0</v>
      </c>
      <c r="G124" s="76">
        <v>0</v>
      </c>
      <c r="H124" s="77">
        <v>0</v>
      </c>
      <c r="I124" s="78" t="str">
        <f>IF(H124=0," ",IF(H124&gt;G124,'Directions and Options'!$C$27+(Input!H124-Input!G124),'Directions and Options'!$C$27))</f>
        <v xml:space="preserve"> </v>
      </c>
      <c r="J124" s="78" t="str">
        <f t="shared" ref="J124:L124" si="113">IF(I124=" "," ",I124+$H124)</f>
        <v xml:space="preserve"> </v>
      </c>
      <c r="K124" s="78" t="str">
        <f t="shared" si="113"/>
        <v xml:space="preserve"> </v>
      </c>
      <c r="L124" s="78" t="str">
        <f t="shared" si="113"/>
        <v xml:space="preserve"> </v>
      </c>
      <c r="M124" s="80"/>
      <c r="N124" s="80"/>
    </row>
    <row r="125" spans="1:14" ht="14" x14ac:dyDescent="0.3">
      <c r="A125" s="76"/>
      <c r="B125" s="114"/>
      <c r="C125" s="76"/>
      <c r="D125" s="76">
        <v>0</v>
      </c>
      <c r="E125" s="96">
        <v>0</v>
      </c>
      <c r="F125" s="97">
        <f t="shared" si="57"/>
        <v>0</v>
      </c>
      <c r="G125" s="76">
        <v>0</v>
      </c>
      <c r="H125" s="77">
        <v>0</v>
      </c>
      <c r="I125" s="78" t="str">
        <f>IF(H125=0," ",IF(H125&gt;G125,'Directions and Options'!$C$27+(Input!H125-Input!G125),'Directions and Options'!$C$27))</f>
        <v xml:space="preserve"> </v>
      </c>
      <c r="J125" s="78" t="str">
        <f t="shared" ref="J125:L125" si="114">IF(I125=" "," ",I125+$H125)</f>
        <v xml:space="preserve"> </v>
      </c>
      <c r="K125" s="78" t="str">
        <f t="shared" si="114"/>
        <v xml:space="preserve"> </v>
      </c>
      <c r="L125" s="78" t="str">
        <f t="shared" si="114"/>
        <v xml:space="preserve"> </v>
      </c>
      <c r="M125" s="80"/>
      <c r="N125" s="80"/>
    </row>
    <row r="126" spans="1:14" ht="14" x14ac:dyDescent="0.3">
      <c r="A126" s="76"/>
      <c r="B126" s="114"/>
      <c r="C126" s="76"/>
      <c r="D126" s="76">
        <v>0</v>
      </c>
      <c r="E126" s="96">
        <v>0</v>
      </c>
      <c r="F126" s="97">
        <f t="shared" si="57"/>
        <v>0</v>
      </c>
      <c r="G126" s="76">
        <v>0</v>
      </c>
      <c r="H126" s="77">
        <v>0</v>
      </c>
      <c r="I126" s="78" t="str">
        <f>IF(H126=0," ",IF(H126&gt;G126,'Directions and Options'!$C$27+(Input!H126-Input!G126),'Directions and Options'!$C$27))</f>
        <v xml:space="preserve"> </v>
      </c>
      <c r="J126" s="78" t="str">
        <f t="shared" ref="J126:L126" si="115">IF(I126=" "," ",I126+$H126)</f>
        <v xml:space="preserve"> </v>
      </c>
      <c r="K126" s="78" t="str">
        <f t="shared" si="115"/>
        <v xml:space="preserve"> </v>
      </c>
      <c r="L126" s="78" t="str">
        <f t="shared" si="115"/>
        <v xml:space="preserve"> </v>
      </c>
      <c r="M126" s="80"/>
      <c r="N126" s="80"/>
    </row>
    <row r="127" spans="1:14" ht="14" x14ac:dyDescent="0.3">
      <c r="A127" s="76"/>
      <c r="B127" s="114"/>
      <c r="C127" s="76"/>
      <c r="D127" s="76">
        <v>0</v>
      </c>
      <c r="E127" s="96">
        <v>0</v>
      </c>
      <c r="F127" s="97">
        <f t="shared" si="57"/>
        <v>0</v>
      </c>
      <c r="G127" s="76">
        <v>0</v>
      </c>
      <c r="H127" s="77">
        <v>0</v>
      </c>
      <c r="I127" s="78" t="str">
        <f>IF(H127=0," ",IF(H127&gt;G127,'Directions and Options'!$C$27+(Input!H127-Input!G127),'Directions and Options'!$C$27))</f>
        <v xml:space="preserve"> </v>
      </c>
      <c r="J127" s="78" t="str">
        <f t="shared" ref="J127:L127" si="116">IF(I127=" "," ",I127+$H127)</f>
        <v xml:space="preserve"> </v>
      </c>
      <c r="K127" s="78" t="str">
        <f t="shared" si="116"/>
        <v xml:space="preserve"> </v>
      </c>
      <c r="L127" s="78" t="str">
        <f t="shared" si="116"/>
        <v xml:space="preserve"> </v>
      </c>
      <c r="M127" s="80"/>
      <c r="N127" s="80"/>
    </row>
    <row r="128" spans="1:14" ht="14" x14ac:dyDescent="0.3">
      <c r="A128" s="76"/>
      <c r="B128" s="114"/>
      <c r="C128" s="76"/>
      <c r="D128" s="76">
        <v>0</v>
      </c>
      <c r="E128" s="96">
        <v>0</v>
      </c>
      <c r="F128" s="97">
        <f t="shared" si="57"/>
        <v>0</v>
      </c>
      <c r="G128" s="76">
        <v>0</v>
      </c>
      <c r="H128" s="77">
        <v>0</v>
      </c>
      <c r="I128" s="78" t="str">
        <f>IF(H128=0," ",IF(H128&gt;G128,'Directions and Options'!$C$27+(Input!H128-Input!G128),'Directions and Options'!$C$27))</f>
        <v xml:space="preserve"> </v>
      </c>
      <c r="J128" s="78" t="str">
        <f t="shared" ref="J128:L128" si="117">IF(I128=" "," ",I128+$H128)</f>
        <v xml:space="preserve"> </v>
      </c>
      <c r="K128" s="78" t="str">
        <f t="shared" si="117"/>
        <v xml:space="preserve"> </v>
      </c>
      <c r="L128" s="78" t="str">
        <f t="shared" si="117"/>
        <v xml:space="preserve"> </v>
      </c>
      <c r="M128" s="80"/>
      <c r="N128" s="80"/>
    </row>
    <row r="129" spans="1:14" ht="14" x14ac:dyDescent="0.3">
      <c r="A129" s="76"/>
      <c r="B129" s="114"/>
      <c r="C129" s="76"/>
      <c r="D129" s="76">
        <v>0</v>
      </c>
      <c r="E129" s="96">
        <v>0</v>
      </c>
      <c r="F129" s="97">
        <f t="shared" si="57"/>
        <v>0</v>
      </c>
      <c r="G129" s="76">
        <v>0</v>
      </c>
      <c r="H129" s="77">
        <v>0</v>
      </c>
      <c r="I129" s="78" t="str">
        <f>IF(H129=0," ",IF(H129&gt;G129,'Directions and Options'!$C$27+(Input!H129-Input!G129),'Directions and Options'!$C$27))</f>
        <v xml:space="preserve"> </v>
      </c>
      <c r="J129" s="78" t="str">
        <f t="shared" ref="J129:L129" si="118">IF(I129=" "," ",I129+$H129)</f>
        <v xml:space="preserve"> </v>
      </c>
      <c r="K129" s="78" t="str">
        <f t="shared" si="118"/>
        <v xml:space="preserve"> </v>
      </c>
      <c r="L129" s="78" t="str">
        <f t="shared" si="118"/>
        <v xml:space="preserve"> </v>
      </c>
      <c r="M129" s="80"/>
      <c r="N129" s="80"/>
    </row>
    <row r="130" spans="1:14" ht="14" x14ac:dyDescent="0.3">
      <c r="A130" s="76"/>
      <c r="B130" s="114"/>
      <c r="C130" s="76"/>
      <c r="D130" s="76">
        <v>0</v>
      </c>
      <c r="E130" s="96">
        <v>0</v>
      </c>
      <c r="F130" s="97">
        <f t="shared" si="57"/>
        <v>0</v>
      </c>
      <c r="G130" s="76">
        <v>0</v>
      </c>
      <c r="H130" s="77">
        <v>0</v>
      </c>
      <c r="I130" s="78" t="str">
        <f>IF(H130=0," ",IF(H130&gt;G130,'Directions and Options'!$C$27+(Input!H130-Input!G130),'Directions and Options'!$C$27))</f>
        <v xml:space="preserve"> </v>
      </c>
      <c r="J130" s="78" t="str">
        <f t="shared" ref="J130:L130" si="119">IF(I130=" "," ",I130+$H130)</f>
        <v xml:space="preserve"> </v>
      </c>
      <c r="K130" s="78" t="str">
        <f t="shared" si="119"/>
        <v xml:space="preserve"> </v>
      </c>
      <c r="L130" s="78" t="str">
        <f t="shared" si="119"/>
        <v xml:space="preserve"> </v>
      </c>
      <c r="M130" s="80"/>
      <c r="N130" s="80"/>
    </row>
    <row r="131" spans="1:14" ht="14" x14ac:dyDescent="0.3">
      <c r="A131" s="76"/>
      <c r="B131" s="114"/>
      <c r="C131" s="76"/>
      <c r="D131" s="76">
        <v>0</v>
      </c>
      <c r="E131" s="96">
        <v>0</v>
      </c>
      <c r="F131" s="97">
        <f t="shared" si="57"/>
        <v>0</v>
      </c>
      <c r="G131" s="76">
        <v>0</v>
      </c>
      <c r="H131" s="77">
        <v>0</v>
      </c>
      <c r="I131" s="78" t="str">
        <f>IF(H131=0," ",IF(H131&gt;G131,'Directions and Options'!$C$27+(Input!H131-Input!G131),'Directions and Options'!$C$27))</f>
        <v xml:space="preserve"> </v>
      </c>
      <c r="J131" s="78" t="str">
        <f t="shared" ref="J131:L131" si="120">IF(I131=" "," ",I131+$H131)</f>
        <v xml:space="preserve"> </v>
      </c>
      <c r="K131" s="78" t="str">
        <f t="shared" si="120"/>
        <v xml:space="preserve"> </v>
      </c>
      <c r="L131" s="78" t="str">
        <f t="shared" si="120"/>
        <v xml:space="preserve"> </v>
      </c>
      <c r="M131" s="80"/>
      <c r="N131" s="80"/>
    </row>
    <row r="132" spans="1:14" ht="14" x14ac:dyDescent="0.3">
      <c r="A132" s="76"/>
      <c r="B132" s="114"/>
      <c r="C132" s="76"/>
      <c r="D132" s="76">
        <v>0</v>
      </c>
      <c r="E132" s="96">
        <v>0</v>
      </c>
      <c r="F132" s="97">
        <f t="shared" si="57"/>
        <v>0</v>
      </c>
      <c r="G132" s="76">
        <v>0</v>
      </c>
      <c r="H132" s="77">
        <v>0</v>
      </c>
      <c r="I132" s="78" t="str">
        <f>IF(H132=0," ",IF(H132&gt;G132,'Directions and Options'!$C$27+(Input!H132-Input!G132),'Directions and Options'!$C$27))</f>
        <v xml:space="preserve"> </v>
      </c>
      <c r="J132" s="78" t="str">
        <f t="shared" ref="J132:L132" si="121">IF(I132=" "," ",I132+$H132)</f>
        <v xml:space="preserve"> </v>
      </c>
      <c r="K132" s="78" t="str">
        <f t="shared" si="121"/>
        <v xml:space="preserve"> </v>
      </c>
      <c r="L132" s="78" t="str">
        <f t="shared" si="121"/>
        <v xml:space="preserve"> </v>
      </c>
      <c r="M132" s="80"/>
      <c r="N132" s="80"/>
    </row>
    <row r="133" spans="1:14" ht="14" x14ac:dyDescent="0.3">
      <c r="A133" s="76"/>
      <c r="B133" s="114"/>
      <c r="C133" s="76"/>
      <c r="D133" s="76">
        <v>0</v>
      </c>
      <c r="E133" s="96">
        <v>0</v>
      </c>
      <c r="F133" s="97">
        <f t="shared" ref="F133:F196" si="122">D133*E133</f>
        <v>0</v>
      </c>
      <c r="G133" s="76">
        <v>0</v>
      </c>
      <c r="H133" s="77">
        <v>0</v>
      </c>
      <c r="I133" s="78" t="str">
        <f>IF(H133=0," ",IF(H133&gt;G133,'Directions and Options'!$C$27+(Input!H133-Input!G133),'Directions and Options'!$C$27))</f>
        <v xml:space="preserve"> </v>
      </c>
      <c r="J133" s="78" t="str">
        <f t="shared" ref="J133:L133" si="123">IF(I133=" "," ",I133+$H133)</f>
        <v xml:space="preserve"> </v>
      </c>
      <c r="K133" s="78" t="str">
        <f t="shared" si="123"/>
        <v xml:space="preserve"> </v>
      </c>
      <c r="L133" s="78" t="str">
        <f t="shared" si="123"/>
        <v xml:space="preserve"> </v>
      </c>
      <c r="M133" s="80"/>
      <c r="N133" s="80"/>
    </row>
    <row r="134" spans="1:14" ht="14" x14ac:dyDescent="0.3">
      <c r="A134" s="76"/>
      <c r="B134" s="114"/>
      <c r="C134" s="76"/>
      <c r="D134" s="76">
        <v>0</v>
      </c>
      <c r="E134" s="96">
        <v>0</v>
      </c>
      <c r="F134" s="97">
        <f t="shared" si="122"/>
        <v>0</v>
      </c>
      <c r="G134" s="76">
        <v>0</v>
      </c>
      <c r="H134" s="77">
        <v>0</v>
      </c>
      <c r="I134" s="78" t="str">
        <f>IF(H134=0," ",IF(H134&gt;G134,'Directions and Options'!$C$27+(Input!H134-Input!G134),'Directions and Options'!$C$27))</f>
        <v xml:space="preserve"> </v>
      </c>
      <c r="J134" s="78" t="str">
        <f t="shared" ref="J134:L134" si="124">IF(I134=" "," ",I134+$H134)</f>
        <v xml:space="preserve"> </v>
      </c>
      <c r="K134" s="78" t="str">
        <f t="shared" si="124"/>
        <v xml:space="preserve"> </v>
      </c>
      <c r="L134" s="78" t="str">
        <f t="shared" si="124"/>
        <v xml:space="preserve"> </v>
      </c>
      <c r="M134" s="80"/>
      <c r="N134" s="80"/>
    </row>
    <row r="135" spans="1:14" ht="14" x14ac:dyDescent="0.3">
      <c r="A135" s="76"/>
      <c r="B135" s="114"/>
      <c r="C135" s="76"/>
      <c r="D135" s="76">
        <v>0</v>
      </c>
      <c r="E135" s="96">
        <v>0</v>
      </c>
      <c r="F135" s="97">
        <f t="shared" si="122"/>
        <v>0</v>
      </c>
      <c r="G135" s="76">
        <v>0</v>
      </c>
      <c r="H135" s="77">
        <v>0</v>
      </c>
      <c r="I135" s="78" t="str">
        <f>IF(H135=0," ",IF(H135&gt;G135,'Directions and Options'!$C$27+(Input!H135-Input!G135),'Directions and Options'!$C$27))</f>
        <v xml:space="preserve"> </v>
      </c>
      <c r="J135" s="78" t="str">
        <f t="shared" ref="J135:L135" si="125">IF(I135=" "," ",I135+$H135)</f>
        <v xml:space="preserve"> </v>
      </c>
      <c r="K135" s="78" t="str">
        <f t="shared" si="125"/>
        <v xml:space="preserve"> </v>
      </c>
      <c r="L135" s="78" t="str">
        <f t="shared" si="125"/>
        <v xml:space="preserve"> </v>
      </c>
      <c r="M135" s="80"/>
      <c r="N135" s="80"/>
    </row>
    <row r="136" spans="1:14" ht="14" x14ac:dyDescent="0.3">
      <c r="A136" s="76"/>
      <c r="B136" s="114"/>
      <c r="C136" s="76"/>
      <c r="D136" s="76">
        <v>0</v>
      </c>
      <c r="E136" s="96">
        <v>0</v>
      </c>
      <c r="F136" s="97">
        <f t="shared" si="122"/>
        <v>0</v>
      </c>
      <c r="G136" s="76">
        <v>0</v>
      </c>
      <c r="H136" s="77">
        <v>0</v>
      </c>
      <c r="I136" s="78" t="str">
        <f>IF(H136=0," ",IF(H136&gt;G136,'Directions and Options'!$C$27+(Input!H136-Input!G136),'Directions and Options'!$C$27))</f>
        <v xml:space="preserve"> </v>
      </c>
      <c r="J136" s="78" t="str">
        <f t="shared" ref="J136:L136" si="126">IF(I136=" "," ",I136+$H136)</f>
        <v xml:space="preserve"> </v>
      </c>
      <c r="K136" s="78" t="str">
        <f t="shared" si="126"/>
        <v xml:space="preserve"> </v>
      </c>
      <c r="L136" s="78" t="str">
        <f t="shared" si="126"/>
        <v xml:space="preserve"> </v>
      </c>
      <c r="M136" s="80"/>
      <c r="N136" s="80"/>
    </row>
    <row r="137" spans="1:14" ht="14" x14ac:dyDescent="0.3">
      <c r="A137" s="76"/>
      <c r="B137" s="114"/>
      <c r="C137" s="76"/>
      <c r="D137" s="76">
        <v>0</v>
      </c>
      <c r="E137" s="96">
        <v>0</v>
      </c>
      <c r="F137" s="97">
        <f t="shared" si="122"/>
        <v>0</v>
      </c>
      <c r="G137" s="76">
        <v>0</v>
      </c>
      <c r="H137" s="77">
        <v>0</v>
      </c>
      <c r="I137" s="78" t="str">
        <f>IF(H137=0," ",IF(H137&gt;G137,'Directions and Options'!$C$27+(Input!H137-Input!G137),'Directions and Options'!$C$27))</f>
        <v xml:space="preserve"> </v>
      </c>
      <c r="J137" s="78" t="str">
        <f t="shared" ref="J137:L137" si="127">IF(I137=" "," ",I137+$H137)</f>
        <v xml:space="preserve"> </v>
      </c>
      <c r="K137" s="78" t="str">
        <f t="shared" si="127"/>
        <v xml:space="preserve"> </v>
      </c>
      <c r="L137" s="78" t="str">
        <f t="shared" si="127"/>
        <v xml:space="preserve"> </v>
      </c>
      <c r="M137" s="80"/>
      <c r="N137" s="80"/>
    </row>
    <row r="138" spans="1:14" ht="14" x14ac:dyDescent="0.3">
      <c r="A138" s="76"/>
      <c r="B138" s="114"/>
      <c r="C138" s="76"/>
      <c r="D138" s="76">
        <v>0</v>
      </c>
      <c r="E138" s="96">
        <v>0</v>
      </c>
      <c r="F138" s="97">
        <f t="shared" si="122"/>
        <v>0</v>
      </c>
      <c r="G138" s="76">
        <v>0</v>
      </c>
      <c r="H138" s="77">
        <v>0</v>
      </c>
      <c r="I138" s="78" t="str">
        <f>IF(H138=0," ",IF(H138&gt;G138,'Directions and Options'!$C$27+(Input!H138-Input!G138),'Directions and Options'!$C$27))</f>
        <v xml:space="preserve"> </v>
      </c>
      <c r="J138" s="78" t="str">
        <f t="shared" ref="J138:L138" si="128">IF(I138=" "," ",I138+$H138)</f>
        <v xml:space="preserve"> </v>
      </c>
      <c r="K138" s="78" t="str">
        <f t="shared" si="128"/>
        <v xml:space="preserve"> </v>
      </c>
      <c r="L138" s="78" t="str">
        <f t="shared" si="128"/>
        <v xml:space="preserve"> </v>
      </c>
      <c r="M138" s="80"/>
      <c r="N138" s="80"/>
    </row>
    <row r="139" spans="1:14" ht="14" x14ac:dyDescent="0.3">
      <c r="A139" s="76"/>
      <c r="B139" s="114"/>
      <c r="C139" s="76"/>
      <c r="D139" s="76">
        <v>0</v>
      </c>
      <c r="E139" s="96">
        <v>0</v>
      </c>
      <c r="F139" s="97">
        <f t="shared" si="122"/>
        <v>0</v>
      </c>
      <c r="G139" s="76">
        <v>0</v>
      </c>
      <c r="H139" s="77">
        <v>0</v>
      </c>
      <c r="I139" s="78" t="str">
        <f>IF(H139=0," ",IF(H139&gt;G139,'Directions and Options'!$C$27+(Input!H139-Input!G139),'Directions and Options'!$C$27))</f>
        <v xml:space="preserve"> </v>
      </c>
      <c r="J139" s="78" t="str">
        <f t="shared" ref="J139:L139" si="129">IF(I139=" "," ",I139+$H139)</f>
        <v xml:space="preserve"> </v>
      </c>
      <c r="K139" s="78" t="str">
        <f t="shared" si="129"/>
        <v xml:space="preserve"> </v>
      </c>
      <c r="L139" s="78" t="str">
        <f t="shared" si="129"/>
        <v xml:space="preserve"> </v>
      </c>
      <c r="M139" s="80"/>
      <c r="N139" s="80"/>
    </row>
    <row r="140" spans="1:14" ht="14" x14ac:dyDescent="0.3">
      <c r="A140" s="76"/>
      <c r="B140" s="114"/>
      <c r="C140" s="76"/>
      <c r="D140" s="76">
        <v>0</v>
      </c>
      <c r="E140" s="96">
        <v>0</v>
      </c>
      <c r="F140" s="97">
        <f t="shared" si="122"/>
        <v>0</v>
      </c>
      <c r="G140" s="76">
        <v>0</v>
      </c>
      <c r="H140" s="77">
        <v>0</v>
      </c>
      <c r="I140" s="78" t="str">
        <f>IF(H140=0," ",IF(H140&gt;G140,'Directions and Options'!$C$27+(Input!H140-Input!G140),'Directions and Options'!$C$27))</f>
        <v xml:space="preserve"> </v>
      </c>
      <c r="J140" s="78" t="str">
        <f t="shared" ref="J140:L140" si="130">IF(I140=" "," ",I140+$H140)</f>
        <v xml:space="preserve"> </v>
      </c>
      <c r="K140" s="78" t="str">
        <f t="shared" si="130"/>
        <v xml:space="preserve"> </v>
      </c>
      <c r="L140" s="78" t="str">
        <f t="shared" si="130"/>
        <v xml:space="preserve"> </v>
      </c>
      <c r="M140" s="80"/>
      <c r="N140" s="80"/>
    </row>
    <row r="141" spans="1:14" ht="14" x14ac:dyDescent="0.3">
      <c r="A141" s="76"/>
      <c r="B141" s="114"/>
      <c r="C141" s="76"/>
      <c r="D141" s="76">
        <v>0</v>
      </c>
      <c r="E141" s="96">
        <v>0</v>
      </c>
      <c r="F141" s="97">
        <f t="shared" si="122"/>
        <v>0</v>
      </c>
      <c r="G141" s="76">
        <v>0</v>
      </c>
      <c r="H141" s="77">
        <v>0</v>
      </c>
      <c r="I141" s="78" t="str">
        <f>IF(H141=0," ",IF(H141&gt;G141,'Directions and Options'!$C$27+(Input!H141-Input!G141),'Directions and Options'!$C$27))</f>
        <v xml:space="preserve"> </v>
      </c>
      <c r="J141" s="78" t="str">
        <f t="shared" ref="J141:L141" si="131">IF(I141=" "," ",I141+$H141)</f>
        <v xml:space="preserve"> </v>
      </c>
      <c r="K141" s="78" t="str">
        <f t="shared" si="131"/>
        <v xml:space="preserve"> </v>
      </c>
      <c r="L141" s="78" t="str">
        <f t="shared" si="131"/>
        <v xml:space="preserve"> </v>
      </c>
      <c r="M141" s="80"/>
      <c r="N141" s="80"/>
    </row>
    <row r="142" spans="1:14" ht="14" x14ac:dyDescent="0.3">
      <c r="A142" s="76"/>
      <c r="B142" s="114"/>
      <c r="C142" s="76"/>
      <c r="D142" s="76">
        <v>0</v>
      </c>
      <c r="E142" s="96">
        <v>0</v>
      </c>
      <c r="F142" s="97">
        <f t="shared" si="122"/>
        <v>0</v>
      </c>
      <c r="G142" s="76">
        <v>0</v>
      </c>
      <c r="H142" s="77">
        <v>0</v>
      </c>
      <c r="I142" s="78" t="str">
        <f>IF(H142=0," ",IF(H142&gt;G142,'Directions and Options'!$C$27+(Input!H142-Input!G142),'Directions and Options'!$C$27))</f>
        <v xml:space="preserve"> </v>
      </c>
      <c r="J142" s="78" t="str">
        <f t="shared" ref="J142:L142" si="132">IF(I142=" "," ",I142+$H142)</f>
        <v xml:space="preserve"> </v>
      </c>
      <c r="K142" s="78" t="str">
        <f t="shared" si="132"/>
        <v xml:space="preserve"> </v>
      </c>
      <c r="L142" s="78" t="str">
        <f t="shared" si="132"/>
        <v xml:space="preserve"> </v>
      </c>
      <c r="M142" s="80"/>
      <c r="N142" s="80"/>
    </row>
    <row r="143" spans="1:14" ht="14" x14ac:dyDescent="0.3">
      <c r="A143" s="76"/>
      <c r="B143" s="114"/>
      <c r="C143" s="76"/>
      <c r="D143" s="76">
        <v>0</v>
      </c>
      <c r="E143" s="96">
        <v>0</v>
      </c>
      <c r="F143" s="97">
        <f t="shared" si="122"/>
        <v>0</v>
      </c>
      <c r="G143" s="76">
        <v>0</v>
      </c>
      <c r="H143" s="77">
        <v>0</v>
      </c>
      <c r="I143" s="78" t="str">
        <f>IF(H143=0," ",IF(H143&gt;G143,'Directions and Options'!$C$27+(Input!H143-Input!G143),'Directions and Options'!$C$27))</f>
        <v xml:space="preserve"> </v>
      </c>
      <c r="J143" s="78" t="str">
        <f t="shared" ref="J143:L143" si="133">IF(I143=" "," ",I143+$H143)</f>
        <v xml:space="preserve"> </v>
      </c>
      <c r="K143" s="78" t="str">
        <f t="shared" si="133"/>
        <v xml:space="preserve"> </v>
      </c>
      <c r="L143" s="78" t="str">
        <f t="shared" si="133"/>
        <v xml:space="preserve"> </v>
      </c>
      <c r="M143" s="80"/>
      <c r="N143" s="80"/>
    </row>
    <row r="144" spans="1:14" ht="14" x14ac:dyDescent="0.3">
      <c r="A144" s="76"/>
      <c r="B144" s="114"/>
      <c r="C144" s="76"/>
      <c r="D144" s="76">
        <v>0</v>
      </c>
      <c r="E144" s="96">
        <v>0</v>
      </c>
      <c r="F144" s="97">
        <f t="shared" si="122"/>
        <v>0</v>
      </c>
      <c r="G144" s="76">
        <v>0</v>
      </c>
      <c r="H144" s="77">
        <v>0</v>
      </c>
      <c r="I144" s="78" t="str">
        <f>IF(H144=0," ",IF(H144&gt;G144,'Directions and Options'!$C$27+(Input!H144-Input!G144),'Directions and Options'!$C$27))</f>
        <v xml:space="preserve"> </v>
      </c>
      <c r="J144" s="78" t="str">
        <f t="shared" ref="J144:L144" si="134">IF(I144=" "," ",I144+$H144)</f>
        <v xml:space="preserve"> </v>
      </c>
      <c r="K144" s="78" t="str">
        <f t="shared" si="134"/>
        <v xml:space="preserve"> </v>
      </c>
      <c r="L144" s="78" t="str">
        <f t="shared" si="134"/>
        <v xml:space="preserve"> </v>
      </c>
      <c r="M144" s="80"/>
      <c r="N144" s="80"/>
    </row>
    <row r="145" spans="1:14" ht="14" x14ac:dyDescent="0.3">
      <c r="A145" s="76"/>
      <c r="B145" s="114"/>
      <c r="C145" s="76"/>
      <c r="D145" s="76">
        <v>0</v>
      </c>
      <c r="E145" s="96">
        <v>0</v>
      </c>
      <c r="F145" s="97">
        <f t="shared" si="122"/>
        <v>0</v>
      </c>
      <c r="G145" s="76">
        <v>0</v>
      </c>
      <c r="H145" s="77">
        <v>0</v>
      </c>
      <c r="I145" s="78" t="str">
        <f>IF(H145=0," ",IF(H145&gt;G145,'Directions and Options'!$C$27+(Input!H145-Input!G145),'Directions and Options'!$C$27))</f>
        <v xml:space="preserve"> </v>
      </c>
      <c r="J145" s="78" t="str">
        <f t="shared" ref="J145:L145" si="135">IF(I145=" "," ",I145+$H145)</f>
        <v xml:space="preserve"> </v>
      </c>
      <c r="K145" s="78" t="str">
        <f t="shared" si="135"/>
        <v xml:space="preserve"> </v>
      </c>
      <c r="L145" s="78" t="str">
        <f t="shared" si="135"/>
        <v xml:space="preserve"> </v>
      </c>
      <c r="M145" s="80"/>
      <c r="N145" s="80"/>
    </row>
    <row r="146" spans="1:14" ht="14" x14ac:dyDescent="0.3">
      <c r="A146" s="76"/>
      <c r="B146" s="114"/>
      <c r="C146" s="76"/>
      <c r="D146" s="76">
        <v>0</v>
      </c>
      <c r="E146" s="96">
        <v>0</v>
      </c>
      <c r="F146" s="97">
        <f t="shared" si="122"/>
        <v>0</v>
      </c>
      <c r="G146" s="76">
        <v>0</v>
      </c>
      <c r="H146" s="77">
        <v>0</v>
      </c>
      <c r="I146" s="78" t="str">
        <f>IF(H146=0," ",IF(H146&gt;G146,'Directions and Options'!$C$27+(Input!H146-Input!G146),'Directions and Options'!$C$27))</f>
        <v xml:space="preserve"> </v>
      </c>
      <c r="J146" s="78" t="str">
        <f t="shared" ref="J146:L146" si="136">IF(I146=" "," ",I146+$H146)</f>
        <v xml:space="preserve"> </v>
      </c>
      <c r="K146" s="78" t="str">
        <f t="shared" si="136"/>
        <v xml:space="preserve"> </v>
      </c>
      <c r="L146" s="78" t="str">
        <f t="shared" si="136"/>
        <v xml:space="preserve"> </v>
      </c>
      <c r="M146" s="80"/>
      <c r="N146" s="80"/>
    </row>
    <row r="147" spans="1:14" ht="14" x14ac:dyDescent="0.3">
      <c r="A147" s="76"/>
      <c r="B147" s="114"/>
      <c r="C147" s="76"/>
      <c r="D147" s="76">
        <v>0</v>
      </c>
      <c r="E147" s="96">
        <v>0</v>
      </c>
      <c r="F147" s="97">
        <f t="shared" si="122"/>
        <v>0</v>
      </c>
      <c r="G147" s="76">
        <v>0</v>
      </c>
      <c r="H147" s="77">
        <v>0</v>
      </c>
      <c r="I147" s="78" t="str">
        <f>IF(H147=0," ",IF(H147&gt;G147,'Directions and Options'!$C$27+(Input!H147-Input!G147),'Directions and Options'!$C$27))</f>
        <v xml:space="preserve"> </v>
      </c>
      <c r="J147" s="78" t="str">
        <f t="shared" ref="J147:L147" si="137">IF(I147=" "," ",I147+$H147)</f>
        <v xml:space="preserve"> </v>
      </c>
      <c r="K147" s="78" t="str">
        <f t="shared" si="137"/>
        <v xml:space="preserve"> </v>
      </c>
      <c r="L147" s="78" t="str">
        <f t="shared" si="137"/>
        <v xml:space="preserve"> </v>
      </c>
      <c r="M147" s="80"/>
      <c r="N147" s="80"/>
    </row>
    <row r="148" spans="1:14" ht="14" x14ac:dyDescent="0.3">
      <c r="A148" s="76"/>
      <c r="B148" s="114"/>
      <c r="C148" s="76"/>
      <c r="D148" s="76">
        <v>0</v>
      </c>
      <c r="E148" s="96">
        <v>0</v>
      </c>
      <c r="F148" s="97">
        <f t="shared" si="122"/>
        <v>0</v>
      </c>
      <c r="G148" s="76">
        <v>0</v>
      </c>
      <c r="H148" s="77">
        <v>0</v>
      </c>
      <c r="I148" s="78" t="str">
        <f>IF(H148=0," ",IF(H148&gt;G148,'Directions and Options'!$C$27+(Input!H148-Input!G148),'Directions and Options'!$C$27))</f>
        <v xml:space="preserve"> </v>
      </c>
      <c r="J148" s="78" t="str">
        <f t="shared" ref="J148:L148" si="138">IF(I148=" "," ",I148+$H148)</f>
        <v xml:space="preserve"> </v>
      </c>
      <c r="K148" s="78" t="str">
        <f t="shared" si="138"/>
        <v xml:space="preserve"> </v>
      </c>
      <c r="L148" s="78" t="str">
        <f t="shared" si="138"/>
        <v xml:space="preserve"> </v>
      </c>
      <c r="M148" s="80"/>
      <c r="N148" s="80"/>
    </row>
    <row r="149" spans="1:14" ht="14" x14ac:dyDescent="0.3">
      <c r="A149" s="76"/>
      <c r="B149" s="114"/>
      <c r="C149" s="76"/>
      <c r="D149" s="76">
        <v>0</v>
      </c>
      <c r="E149" s="96">
        <v>0</v>
      </c>
      <c r="F149" s="97">
        <f t="shared" si="122"/>
        <v>0</v>
      </c>
      <c r="G149" s="76">
        <v>0</v>
      </c>
      <c r="H149" s="77">
        <v>0</v>
      </c>
      <c r="I149" s="78" t="str">
        <f>IF(H149=0," ",IF(H149&gt;G149,'Directions and Options'!$C$27+(Input!H149-Input!G149),'Directions and Options'!$C$27))</f>
        <v xml:space="preserve"> </v>
      </c>
      <c r="J149" s="78" t="str">
        <f t="shared" ref="J149:L149" si="139">IF(I149=" "," ",I149+$H149)</f>
        <v xml:space="preserve"> </v>
      </c>
      <c r="K149" s="78" t="str">
        <f t="shared" si="139"/>
        <v xml:space="preserve"> </v>
      </c>
      <c r="L149" s="78" t="str">
        <f t="shared" si="139"/>
        <v xml:space="preserve"> </v>
      </c>
      <c r="M149" s="80"/>
      <c r="N149" s="80"/>
    </row>
    <row r="150" spans="1:14" ht="14" x14ac:dyDescent="0.3">
      <c r="A150" s="76"/>
      <c r="B150" s="114"/>
      <c r="C150" s="76"/>
      <c r="D150" s="76">
        <v>0</v>
      </c>
      <c r="E150" s="96">
        <v>0</v>
      </c>
      <c r="F150" s="97">
        <f t="shared" si="122"/>
        <v>0</v>
      </c>
      <c r="G150" s="76">
        <v>0</v>
      </c>
      <c r="H150" s="77">
        <v>0</v>
      </c>
      <c r="I150" s="78" t="str">
        <f>IF(H150=0," ",IF(H150&gt;G150,'Directions and Options'!$C$27+(Input!H150-Input!G150),'Directions and Options'!$C$27))</f>
        <v xml:space="preserve"> </v>
      </c>
      <c r="J150" s="78" t="str">
        <f t="shared" ref="J150:L150" si="140">IF(I150=" "," ",I150+$H150)</f>
        <v xml:space="preserve"> </v>
      </c>
      <c r="K150" s="78" t="str">
        <f t="shared" si="140"/>
        <v xml:space="preserve"> </v>
      </c>
      <c r="L150" s="78" t="str">
        <f t="shared" si="140"/>
        <v xml:space="preserve"> </v>
      </c>
      <c r="M150" s="80"/>
      <c r="N150" s="80"/>
    </row>
    <row r="151" spans="1:14" ht="14" x14ac:dyDescent="0.3">
      <c r="A151" s="76"/>
      <c r="B151" s="114"/>
      <c r="C151" s="76"/>
      <c r="D151" s="76">
        <v>0</v>
      </c>
      <c r="E151" s="96">
        <v>0</v>
      </c>
      <c r="F151" s="97">
        <f t="shared" si="122"/>
        <v>0</v>
      </c>
      <c r="G151" s="76">
        <v>0</v>
      </c>
      <c r="H151" s="77">
        <v>0</v>
      </c>
      <c r="I151" s="78" t="str">
        <f>IF(H151=0," ",IF(H151&gt;G151,'Directions and Options'!$C$27+(Input!H151-Input!G151),'Directions and Options'!$C$27))</f>
        <v xml:space="preserve"> </v>
      </c>
      <c r="J151" s="78" t="str">
        <f t="shared" ref="J151:L151" si="141">IF(I151=" "," ",I151+$H151)</f>
        <v xml:space="preserve"> </v>
      </c>
      <c r="K151" s="78" t="str">
        <f t="shared" si="141"/>
        <v xml:space="preserve"> </v>
      </c>
      <c r="L151" s="78" t="str">
        <f t="shared" si="141"/>
        <v xml:space="preserve"> </v>
      </c>
      <c r="M151" s="80"/>
      <c r="N151" s="80"/>
    </row>
    <row r="152" spans="1:14" ht="14" x14ac:dyDescent="0.3">
      <c r="A152" s="76"/>
      <c r="B152" s="114"/>
      <c r="C152" s="76"/>
      <c r="D152" s="76">
        <v>0</v>
      </c>
      <c r="E152" s="96">
        <v>0</v>
      </c>
      <c r="F152" s="97">
        <f t="shared" si="122"/>
        <v>0</v>
      </c>
      <c r="G152" s="76">
        <v>0</v>
      </c>
      <c r="H152" s="77">
        <v>0</v>
      </c>
      <c r="I152" s="78" t="str">
        <f>IF(H152=0," ",IF(H152&gt;G152,'Directions and Options'!$C$27+(Input!H152-Input!G152),'Directions and Options'!$C$27))</f>
        <v xml:space="preserve"> </v>
      </c>
      <c r="J152" s="78" t="str">
        <f t="shared" ref="J152:L152" si="142">IF(I152=" "," ",I152+$H152)</f>
        <v xml:space="preserve"> </v>
      </c>
      <c r="K152" s="78" t="str">
        <f t="shared" si="142"/>
        <v xml:space="preserve"> </v>
      </c>
      <c r="L152" s="78" t="str">
        <f t="shared" si="142"/>
        <v xml:space="preserve"> </v>
      </c>
      <c r="M152" s="80"/>
      <c r="N152" s="80"/>
    </row>
    <row r="153" spans="1:14" ht="14" x14ac:dyDescent="0.3">
      <c r="A153" s="76"/>
      <c r="B153" s="114"/>
      <c r="C153" s="76"/>
      <c r="D153" s="76">
        <v>0</v>
      </c>
      <c r="E153" s="96">
        <v>0</v>
      </c>
      <c r="F153" s="97">
        <f t="shared" si="122"/>
        <v>0</v>
      </c>
      <c r="G153" s="76">
        <v>0</v>
      </c>
      <c r="H153" s="77">
        <v>0</v>
      </c>
      <c r="I153" s="78" t="str">
        <f>IF(H153=0," ",IF(H153&gt;G153,'Directions and Options'!$C$27+(Input!H153-Input!G153),'Directions and Options'!$C$27))</f>
        <v xml:space="preserve"> </v>
      </c>
      <c r="J153" s="78" t="str">
        <f t="shared" ref="J153:L153" si="143">IF(I153=" "," ",I153+$H153)</f>
        <v xml:space="preserve"> </v>
      </c>
      <c r="K153" s="78" t="str">
        <f t="shared" si="143"/>
        <v xml:space="preserve"> </v>
      </c>
      <c r="L153" s="78" t="str">
        <f t="shared" si="143"/>
        <v xml:space="preserve"> </v>
      </c>
      <c r="M153" s="80"/>
      <c r="N153" s="80"/>
    </row>
    <row r="154" spans="1:14" ht="14" x14ac:dyDescent="0.3">
      <c r="A154" s="76"/>
      <c r="B154" s="114"/>
      <c r="C154" s="76"/>
      <c r="D154" s="76">
        <v>0</v>
      </c>
      <c r="E154" s="96">
        <v>0</v>
      </c>
      <c r="F154" s="97">
        <f t="shared" si="122"/>
        <v>0</v>
      </c>
      <c r="G154" s="76">
        <v>0</v>
      </c>
      <c r="H154" s="77">
        <v>0</v>
      </c>
      <c r="I154" s="78" t="str">
        <f>IF(H154=0," ",IF(H154&gt;G154,'Directions and Options'!$C$27+(Input!H154-Input!G154),'Directions and Options'!$C$27))</f>
        <v xml:space="preserve"> </v>
      </c>
      <c r="J154" s="78" t="str">
        <f t="shared" ref="J154:L154" si="144">IF(I154=" "," ",I154+$H154)</f>
        <v xml:space="preserve"> </v>
      </c>
      <c r="K154" s="78" t="str">
        <f t="shared" si="144"/>
        <v xml:space="preserve"> </v>
      </c>
      <c r="L154" s="78" t="str">
        <f t="shared" si="144"/>
        <v xml:space="preserve"> </v>
      </c>
      <c r="M154" s="80"/>
      <c r="N154" s="80"/>
    </row>
    <row r="155" spans="1:14" ht="14" x14ac:dyDescent="0.3">
      <c r="A155" s="76"/>
      <c r="B155" s="114"/>
      <c r="C155" s="76"/>
      <c r="D155" s="76">
        <v>0</v>
      </c>
      <c r="E155" s="96">
        <v>0</v>
      </c>
      <c r="F155" s="97">
        <f t="shared" si="122"/>
        <v>0</v>
      </c>
      <c r="G155" s="76">
        <v>0</v>
      </c>
      <c r="H155" s="77">
        <v>0</v>
      </c>
      <c r="I155" s="78" t="str">
        <f>IF(H155=0," ",IF(H155&gt;G155,'Directions and Options'!$C$27+(Input!H155-Input!G155),'Directions and Options'!$C$27))</f>
        <v xml:space="preserve"> </v>
      </c>
      <c r="J155" s="78" t="str">
        <f t="shared" ref="J155:L155" si="145">IF(I155=" "," ",I155+$H155)</f>
        <v xml:space="preserve"> </v>
      </c>
      <c r="K155" s="78" t="str">
        <f t="shared" si="145"/>
        <v xml:space="preserve"> </v>
      </c>
      <c r="L155" s="78" t="str">
        <f t="shared" si="145"/>
        <v xml:space="preserve"> </v>
      </c>
      <c r="M155" s="80"/>
      <c r="N155" s="80"/>
    </row>
    <row r="156" spans="1:14" ht="14" x14ac:dyDescent="0.3">
      <c r="A156" s="76"/>
      <c r="B156" s="114"/>
      <c r="C156" s="76"/>
      <c r="D156" s="76">
        <v>0</v>
      </c>
      <c r="E156" s="96">
        <v>0</v>
      </c>
      <c r="F156" s="97">
        <f t="shared" si="122"/>
        <v>0</v>
      </c>
      <c r="G156" s="76">
        <v>0</v>
      </c>
      <c r="H156" s="77">
        <v>0</v>
      </c>
      <c r="I156" s="78" t="str">
        <f>IF(H156=0," ",IF(H156&gt;G156,'Directions and Options'!$C$27+(Input!H156-Input!G156),'Directions and Options'!$C$27))</f>
        <v xml:space="preserve"> </v>
      </c>
      <c r="J156" s="78" t="str">
        <f t="shared" ref="J156:L156" si="146">IF(I156=" "," ",I156+$H156)</f>
        <v xml:space="preserve"> </v>
      </c>
      <c r="K156" s="78" t="str">
        <f t="shared" si="146"/>
        <v xml:space="preserve"> </v>
      </c>
      <c r="L156" s="78" t="str">
        <f t="shared" si="146"/>
        <v xml:space="preserve"> </v>
      </c>
      <c r="M156" s="80"/>
      <c r="N156" s="80"/>
    </row>
    <row r="157" spans="1:14" ht="14" x14ac:dyDescent="0.3">
      <c r="A157" s="76"/>
      <c r="B157" s="114"/>
      <c r="C157" s="76"/>
      <c r="D157" s="76">
        <v>0</v>
      </c>
      <c r="E157" s="96">
        <v>0</v>
      </c>
      <c r="F157" s="97">
        <f t="shared" si="122"/>
        <v>0</v>
      </c>
      <c r="G157" s="76">
        <v>0</v>
      </c>
      <c r="H157" s="77">
        <v>0</v>
      </c>
      <c r="I157" s="78" t="str">
        <f>IF(H157=0," ",IF(H157&gt;G157,'Directions and Options'!$C$27+(Input!H157-Input!G157),'Directions and Options'!$C$27))</f>
        <v xml:space="preserve"> </v>
      </c>
      <c r="J157" s="78" t="str">
        <f t="shared" ref="J157:L157" si="147">IF(I157=" "," ",I157+$H157)</f>
        <v xml:space="preserve"> </v>
      </c>
      <c r="K157" s="78" t="str">
        <f t="shared" si="147"/>
        <v xml:space="preserve"> </v>
      </c>
      <c r="L157" s="78" t="str">
        <f t="shared" si="147"/>
        <v xml:space="preserve"> </v>
      </c>
      <c r="M157" s="80"/>
      <c r="N157" s="80"/>
    </row>
    <row r="158" spans="1:14" ht="14" x14ac:dyDescent="0.3">
      <c r="A158" s="76"/>
      <c r="B158" s="114"/>
      <c r="C158" s="76"/>
      <c r="D158" s="76">
        <v>0</v>
      </c>
      <c r="E158" s="96">
        <v>0</v>
      </c>
      <c r="F158" s="97">
        <f t="shared" si="122"/>
        <v>0</v>
      </c>
      <c r="G158" s="76">
        <v>0</v>
      </c>
      <c r="H158" s="77">
        <v>0</v>
      </c>
      <c r="I158" s="78" t="str">
        <f>IF(H158=0," ",IF(H158&gt;G158,'Directions and Options'!$C$27+(Input!H158-Input!G158),'Directions and Options'!$C$27))</f>
        <v xml:space="preserve"> </v>
      </c>
      <c r="J158" s="78" t="str">
        <f t="shared" ref="J158:L158" si="148">IF(I158=" "," ",I158+$H158)</f>
        <v xml:space="preserve"> </v>
      </c>
      <c r="K158" s="78" t="str">
        <f t="shared" si="148"/>
        <v xml:space="preserve"> </v>
      </c>
      <c r="L158" s="78" t="str">
        <f t="shared" si="148"/>
        <v xml:space="preserve"> </v>
      </c>
      <c r="M158" s="80"/>
      <c r="N158" s="80"/>
    </row>
    <row r="159" spans="1:14" ht="14" x14ac:dyDescent="0.3">
      <c r="A159" s="76"/>
      <c r="B159" s="114"/>
      <c r="C159" s="76"/>
      <c r="D159" s="76">
        <v>0</v>
      </c>
      <c r="E159" s="96">
        <v>0</v>
      </c>
      <c r="F159" s="97">
        <f t="shared" si="122"/>
        <v>0</v>
      </c>
      <c r="G159" s="76">
        <v>0</v>
      </c>
      <c r="H159" s="77">
        <v>0</v>
      </c>
      <c r="I159" s="78" t="str">
        <f>IF(H159=0," ",IF(H159&gt;G159,'Directions and Options'!$C$27+(Input!H159-Input!G159),'Directions and Options'!$C$27))</f>
        <v xml:space="preserve"> </v>
      </c>
      <c r="J159" s="78" t="str">
        <f t="shared" ref="J159:L159" si="149">IF(I159=" "," ",I159+$H159)</f>
        <v xml:space="preserve"> </v>
      </c>
      <c r="K159" s="78" t="str">
        <f t="shared" si="149"/>
        <v xml:space="preserve"> </v>
      </c>
      <c r="L159" s="78" t="str">
        <f t="shared" si="149"/>
        <v xml:space="preserve"> </v>
      </c>
      <c r="M159" s="80"/>
      <c r="N159" s="80"/>
    </row>
    <row r="160" spans="1:14" ht="14" x14ac:dyDescent="0.3">
      <c r="A160" s="76"/>
      <c r="B160" s="114"/>
      <c r="C160" s="76"/>
      <c r="D160" s="76">
        <v>0</v>
      </c>
      <c r="E160" s="96">
        <v>0</v>
      </c>
      <c r="F160" s="97">
        <f t="shared" si="122"/>
        <v>0</v>
      </c>
      <c r="G160" s="76">
        <v>0</v>
      </c>
      <c r="H160" s="77">
        <v>0</v>
      </c>
      <c r="I160" s="78" t="str">
        <f>IF(H160=0," ",IF(H160&gt;G160,'Directions and Options'!$C$27+(Input!H160-Input!G160),'Directions and Options'!$C$27))</f>
        <v xml:space="preserve"> </v>
      </c>
      <c r="J160" s="78" t="str">
        <f t="shared" ref="J160:L160" si="150">IF(I160=" "," ",I160+$H160)</f>
        <v xml:space="preserve"> </v>
      </c>
      <c r="K160" s="78" t="str">
        <f t="shared" si="150"/>
        <v xml:space="preserve"> </v>
      </c>
      <c r="L160" s="78" t="str">
        <f t="shared" si="150"/>
        <v xml:space="preserve"> </v>
      </c>
      <c r="M160" s="80"/>
      <c r="N160" s="80"/>
    </row>
    <row r="161" spans="1:14" ht="14" x14ac:dyDescent="0.3">
      <c r="A161" s="76"/>
      <c r="B161" s="114"/>
      <c r="C161" s="76"/>
      <c r="D161" s="76">
        <v>0</v>
      </c>
      <c r="E161" s="96">
        <v>0</v>
      </c>
      <c r="F161" s="97">
        <f t="shared" si="122"/>
        <v>0</v>
      </c>
      <c r="G161" s="76">
        <v>0</v>
      </c>
      <c r="H161" s="77">
        <v>0</v>
      </c>
      <c r="I161" s="78" t="str">
        <f>IF(H161=0," ",IF(H161&gt;G161,'Directions and Options'!$C$27+(Input!H161-Input!G161),'Directions and Options'!$C$27))</f>
        <v xml:space="preserve"> </v>
      </c>
      <c r="J161" s="78" t="str">
        <f t="shared" ref="J161:L161" si="151">IF(I161=" "," ",I161+$H161)</f>
        <v xml:space="preserve"> </v>
      </c>
      <c r="K161" s="78" t="str">
        <f t="shared" si="151"/>
        <v xml:space="preserve"> </v>
      </c>
      <c r="L161" s="78" t="str">
        <f t="shared" si="151"/>
        <v xml:space="preserve"> </v>
      </c>
      <c r="M161" s="80"/>
      <c r="N161" s="80"/>
    </row>
    <row r="162" spans="1:14" ht="14" x14ac:dyDescent="0.3">
      <c r="A162" s="76"/>
      <c r="B162" s="114"/>
      <c r="C162" s="76"/>
      <c r="D162" s="76">
        <v>0</v>
      </c>
      <c r="E162" s="96">
        <v>0</v>
      </c>
      <c r="F162" s="97">
        <f t="shared" si="122"/>
        <v>0</v>
      </c>
      <c r="G162" s="76">
        <v>0</v>
      </c>
      <c r="H162" s="77">
        <v>0</v>
      </c>
      <c r="I162" s="78" t="str">
        <f>IF(H162=0," ",IF(H162&gt;G162,'Directions and Options'!$C$27+(Input!H162-Input!G162),'Directions and Options'!$C$27))</f>
        <v xml:space="preserve"> </v>
      </c>
      <c r="J162" s="78" t="str">
        <f t="shared" ref="J162:L162" si="152">IF(I162=" "," ",I162+$H162)</f>
        <v xml:space="preserve"> </v>
      </c>
      <c r="K162" s="78" t="str">
        <f t="shared" si="152"/>
        <v xml:space="preserve"> </v>
      </c>
      <c r="L162" s="78" t="str">
        <f t="shared" si="152"/>
        <v xml:space="preserve"> </v>
      </c>
      <c r="M162" s="80"/>
      <c r="N162" s="80"/>
    </row>
    <row r="163" spans="1:14" ht="14" x14ac:dyDescent="0.3">
      <c r="A163" s="76"/>
      <c r="B163" s="114"/>
      <c r="C163" s="76"/>
      <c r="D163" s="76">
        <v>0</v>
      </c>
      <c r="E163" s="96">
        <v>0</v>
      </c>
      <c r="F163" s="97">
        <f t="shared" si="122"/>
        <v>0</v>
      </c>
      <c r="G163" s="76">
        <v>0</v>
      </c>
      <c r="H163" s="77">
        <v>0</v>
      </c>
      <c r="I163" s="78" t="str">
        <f>IF(H163=0," ",IF(H163&gt;G163,'Directions and Options'!$C$27+(Input!H163-Input!G163),'Directions and Options'!$C$27))</f>
        <v xml:space="preserve"> </v>
      </c>
      <c r="J163" s="78" t="str">
        <f t="shared" ref="J163:L163" si="153">IF(I163=" "," ",I163+$H163)</f>
        <v xml:space="preserve"> </v>
      </c>
      <c r="K163" s="78" t="str">
        <f t="shared" si="153"/>
        <v xml:space="preserve"> </v>
      </c>
      <c r="L163" s="78" t="str">
        <f t="shared" si="153"/>
        <v xml:space="preserve"> </v>
      </c>
      <c r="M163" s="80"/>
      <c r="N163" s="80"/>
    </row>
    <row r="164" spans="1:14" ht="14" x14ac:dyDescent="0.3">
      <c r="A164" s="76"/>
      <c r="B164" s="114"/>
      <c r="C164" s="76"/>
      <c r="D164" s="76">
        <v>0</v>
      </c>
      <c r="E164" s="96">
        <v>0</v>
      </c>
      <c r="F164" s="97">
        <f t="shared" si="122"/>
        <v>0</v>
      </c>
      <c r="G164" s="76">
        <v>0</v>
      </c>
      <c r="H164" s="77">
        <v>0</v>
      </c>
      <c r="I164" s="78" t="str">
        <f>IF(H164=0," ",IF(H164&gt;G164,'Directions and Options'!$C$27+(Input!H164-Input!G164),'Directions and Options'!$C$27))</f>
        <v xml:space="preserve"> </v>
      </c>
      <c r="J164" s="78" t="str">
        <f t="shared" ref="J164:L164" si="154">IF(I164=" "," ",I164+$H164)</f>
        <v xml:space="preserve"> </v>
      </c>
      <c r="K164" s="78" t="str">
        <f t="shared" si="154"/>
        <v xml:space="preserve"> </v>
      </c>
      <c r="L164" s="78" t="str">
        <f t="shared" si="154"/>
        <v xml:space="preserve"> </v>
      </c>
      <c r="M164" s="80"/>
      <c r="N164" s="80"/>
    </row>
    <row r="165" spans="1:14" ht="14" x14ac:dyDescent="0.3">
      <c r="A165" s="76"/>
      <c r="B165" s="114"/>
      <c r="C165" s="76"/>
      <c r="D165" s="76">
        <v>0</v>
      </c>
      <c r="E165" s="96">
        <v>0</v>
      </c>
      <c r="F165" s="97">
        <f t="shared" si="122"/>
        <v>0</v>
      </c>
      <c r="G165" s="76">
        <v>0</v>
      </c>
      <c r="H165" s="77">
        <v>0</v>
      </c>
      <c r="I165" s="78" t="str">
        <f>IF(H165=0," ",IF(H165&gt;G165,'Directions and Options'!$C$27+(Input!H165-Input!G165),'Directions and Options'!$C$27))</f>
        <v xml:space="preserve"> </v>
      </c>
      <c r="J165" s="78" t="str">
        <f t="shared" ref="J165:L165" si="155">IF(I165=" "," ",I165+$H165)</f>
        <v xml:space="preserve"> </v>
      </c>
      <c r="K165" s="78" t="str">
        <f t="shared" si="155"/>
        <v xml:space="preserve"> </v>
      </c>
      <c r="L165" s="78" t="str">
        <f t="shared" si="155"/>
        <v xml:space="preserve"> </v>
      </c>
      <c r="M165" s="80"/>
      <c r="N165" s="80"/>
    </row>
    <row r="166" spans="1:14" ht="14" x14ac:dyDescent="0.3">
      <c r="A166" s="76"/>
      <c r="B166" s="114"/>
      <c r="C166" s="76"/>
      <c r="D166" s="76">
        <v>0</v>
      </c>
      <c r="E166" s="96">
        <v>0</v>
      </c>
      <c r="F166" s="97">
        <f t="shared" si="122"/>
        <v>0</v>
      </c>
      <c r="G166" s="76">
        <v>0</v>
      </c>
      <c r="H166" s="77">
        <v>0</v>
      </c>
      <c r="I166" s="78" t="str">
        <f>IF(H166=0," ",IF(H166&gt;G166,'Directions and Options'!$C$27+(Input!H166-Input!G166),'Directions and Options'!$C$27))</f>
        <v xml:space="preserve"> </v>
      </c>
      <c r="J166" s="78" t="str">
        <f t="shared" ref="J166:L166" si="156">IF(I166=" "," ",I166+$H166)</f>
        <v xml:space="preserve"> </v>
      </c>
      <c r="K166" s="78" t="str">
        <f t="shared" si="156"/>
        <v xml:space="preserve"> </v>
      </c>
      <c r="L166" s="78" t="str">
        <f t="shared" si="156"/>
        <v xml:space="preserve"> </v>
      </c>
      <c r="M166" s="80"/>
      <c r="N166" s="80"/>
    </row>
    <row r="167" spans="1:14" ht="14" x14ac:dyDescent="0.3">
      <c r="A167" s="76"/>
      <c r="B167" s="114"/>
      <c r="C167" s="76"/>
      <c r="D167" s="76">
        <v>0</v>
      </c>
      <c r="E167" s="96">
        <v>0</v>
      </c>
      <c r="F167" s="97">
        <f t="shared" si="122"/>
        <v>0</v>
      </c>
      <c r="G167" s="76">
        <v>0</v>
      </c>
      <c r="H167" s="77">
        <v>0</v>
      </c>
      <c r="I167" s="78" t="str">
        <f>IF(H167=0," ",IF(H167&gt;G167,'Directions and Options'!$C$27+(Input!H167-Input!G167),'Directions and Options'!$C$27))</f>
        <v xml:space="preserve"> </v>
      </c>
      <c r="J167" s="78" t="str">
        <f t="shared" ref="J167:L167" si="157">IF(I167=" "," ",I167+$H167)</f>
        <v xml:space="preserve"> </v>
      </c>
      <c r="K167" s="78" t="str">
        <f t="shared" si="157"/>
        <v xml:space="preserve"> </v>
      </c>
      <c r="L167" s="78" t="str">
        <f t="shared" si="157"/>
        <v xml:space="preserve"> </v>
      </c>
      <c r="M167" s="80"/>
      <c r="N167" s="80"/>
    </row>
    <row r="168" spans="1:14" ht="14" x14ac:dyDescent="0.3">
      <c r="A168" s="76"/>
      <c r="B168" s="114"/>
      <c r="C168" s="76"/>
      <c r="D168" s="76">
        <v>0</v>
      </c>
      <c r="E168" s="96">
        <v>0</v>
      </c>
      <c r="F168" s="97">
        <f t="shared" si="122"/>
        <v>0</v>
      </c>
      <c r="G168" s="76">
        <v>0</v>
      </c>
      <c r="H168" s="77">
        <v>0</v>
      </c>
      <c r="I168" s="78" t="str">
        <f>IF(H168=0," ",IF(H168&gt;G168,'Directions and Options'!$C$27+(Input!H168-Input!G168),'Directions and Options'!$C$27))</f>
        <v xml:space="preserve"> </v>
      </c>
      <c r="J168" s="78" t="str">
        <f t="shared" ref="J168:L168" si="158">IF(I168=" "," ",I168+$H168)</f>
        <v xml:space="preserve"> </v>
      </c>
      <c r="K168" s="78" t="str">
        <f t="shared" si="158"/>
        <v xml:space="preserve"> </v>
      </c>
      <c r="L168" s="78" t="str">
        <f t="shared" si="158"/>
        <v xml:space="preserve"> </v>
      </c>
      <c r="M168" s="80"/>
      <c r="N168" s="80"/>
    </row>
    <row r="169" spans="1:14" ht="14" x14ac:dyDescent="0.3">
      <c r="A169" s="76"/>
      <c r="B169" s="114"/>
      <c r="C169" s="76"/>
      <c r="D169" s="76">
        <v>0</v>
      </c>
      <c r="E169" s="96">
        <v>0</v>
      </c>
      <c r="F169" s="97">
        <f t="shared" si="122"/>
        <v>0</v>
      </c>
      <c r="G169" s="76">
        <v>0</v>
      </c>
      <c r="H169" s="77">
        <v>0</v>
      </c>
      <c r="I169" s="78" t="str">
        <f>IF(H169=0," ",IF(H169&gt;G169,'Directions and Options'!$C$27+(Input!H169-Input!G169),'Directions and Options'!$C$27))</f>
        <v xml:space="preserve"> </v>
      </c>
      <c r="J169" s="78" t="str">
        <f t="shared" ref="J169:L169" si="159">IF(I169=" "," ",I169+$H169)</f>
        <v xml:space="preserve"> </v>
      </c>
      <c r="K169" s="78" t="str">
        <f t="shared" si="159"/>
        <v xml:space="preserve"> </v>
      </c>
      <c r="L169" s="78" t="str">
        <f t="shared" si="159"/>
        <v xml:space="preserve"> </v>
      </c>
      <c r="M169" s="80"/>
      <c r="N169" s="80"/>
    </row>
    <row r="170" spans="1:14" ht="14" x14ac:dyDescent="0.3">
      <c r="A170" s="76"/>
      <c r="B170" s="114"/>
      <c r="C170" s="76"/>
      <c r="D170" s="76">
        <v>0</v>
      </c>
      <c r="E170" s="96">
        <v>0</v>
      </c>
      <c r="F170" s="97">
        <f t="shared" si="122"/>
        <v>0</v>
      </c>
      <c r="G170" s="76">
        <v>0</v>
      </c>
      <c r="H170" s="77">
        <v>0</v>
      </c>
      <c r="I170" s="78" t="str">
        <f>IF(H170=0," ",IF(H170&gt;G170,'Directions and Options'!$C$27+(Input!H170-Input!G170),'Directions and Options'!$C$27))</f>
        <v xml:space="preserve"> </v>
      </c>
      <c r="J170" s="78" t="str">
        <f t="shared" ref="J170:L170" si="160">IF(I170=" "," ",I170+$H170)</f>
        <v xml:space="preserve"> </v>
      </c>
      <c r="K170" s="78" t="str">
        <f t="shared" si="160"/>
        <v xml:space="preserve"> </v>
      </c>
      <c r="L170" s="78" t="str">
        <f t="shared" si="160"/>
        <v xml:space="preserve"> </v>
      </c>
      <c r="M170" s="80"/>
      <c r="N170" s="80"/>
    </row>
    <row r="171" spans="1:14" ht="14" x14ac:dyDescent="0.3">
      <c r="A171" s="76"/>
      <c r="B171" s="114"/>
      <c r="C171" s="76"/>
      <c r="D171" s="76">
        <v>0</v>
      </c>
      <c r="E171" s="96">
        <v>0</v>
      </c>
      <c r="F171" s="97">
        <f t="shared" si="122"/>
        <v>0</v>
      </c>
      <c r="G171" s="76">
        <v>0</v>
      </c>
      <c r="H171" s="77">
        <v>0</v>
      </c>
      <c r="I171" s="78" t="str">
        <f>IF(H171=0," ",IF(H171&gt;G171,'Directions and Options'!$C$27+(Input!H171-Input!G171),'Directions and Options'!$C$27))</f>
        <v xml:space="preserve"> </v>
      </c>
      <c r="J171" s="78" t="str">
        <f t="shared" ref="J171:L171" si="161">IF(I171=" "," ",I171+$H171)</f>
        <v xml:space="preserve"> </v>
      </c>
      <c r="K171" s="78" t="str">
        <f t="shared" si="161"/>
        <v xml:space="preserve"> </v>
      </c>
      <c r="L171" s="78" t="str">
        <f t="shared" si="161"/>
        <v xml:space="preserve"> </v>
      </c>
      <c r="M171" s="80"/>
      <c r="N171" s="80"/>
    </row>
    <row r="172" spans="1:14" ht="14" x14ac:dyDescent="0.3">
      <c r="A172" s="76"/>
      <c r="B172" s="114"/>
      <c r="C172" s="76"/>
      <c r="D172" s="76">
        <v>0</v>
      </c>
      <c r="E172" s="96">
        <v>0</v>
      </c>
      <c r="F172" s="97">
        <f t="shared" si="122"/>
        <v>0</v>
      </c>
      <c r="G172" s="76">
        <v>0</v>
      </c>
      <c r="H172" s="77">
        <v>0</v>
      </c>
      <c r="I172" s="78" t="str">
        <f>IF(H172=0," ",IF(H172&gt;G172,'Directions and Options'!$C$27+(Input!H172-Input!G172),'Directions and Options'!$C$27))</f>
        <v xml:space="preserve"> </v>
      </c>
      <c r="J172" s="78" t="str">
        <f t="shared" ref="J172:L172" si="162">IF(I172=" "," ",I172+$H172)</f>
        <v xml:space="preserve"> </v>
      </c>
      <c r="K172" s="78" t="str">
        <f t="shared" si="162"/>
        <v xml:space="preserve"> </v>
      </c>
      <c r="L172" s="78" t="str">
        <f t="shared" si="162"/>
        <v xml:space="preserve"> </v>
      </c>
      <c r="M172" s="80"/>
      <c r="N172" s="80"/>
    </row>
    <row r="173" spans="1:14" ht="14" x14ac:dyDescent="0.3">
      <c r="A173" s="76"/>
      <c r="B173" s="114"/>
      <c r="C173" s="76"/>
      <c r="D173" s="76">
        <v>0</v>
      </c>
      <c r="E173" s="96">
        <v>0</v>
      </c>
      <c r="F173" s="97">
        <f t="shared" si="122"/>
        <v>0</v>
      </c>
      <c r="G173" s="76">
        <v>0</v>
      </c>
      <c r="H173" s="77">
        <v>0</v>
      </c>
      <c r="I173" s="78" t="str">
        <f>IF(H173=0," ",IF(H173&gt;G173,'Directions and Options'!$C$27+(Input!H173-Input!G173),'Directions and Options'!$C$27))</f>
        <v xml:space="preserve"> </v>
      </c>
      <c r="J173" s="78" t="str">
        <f t="shared" ref="J173:L173" si="163">IF(I173=" "," ",I173+$H173)</f>
        <v xml:space="preserve"> </v>
      </c>
      <c r="K173" s="78" t="str">
        <f t="shared" si="163"/>
        <v xml:space="preserve"> </v>
      </c>
      <c r="L173" s="78" t="str">
        <f t="shared" si="163"/>
        <v xml:space="preserve"> </v>
      </c>
      <c r="M173" s="80"/>
      <c r="N173" s="80"/>
    </row>
    <row r="174" spans="1:14" ht="14" x14ac:dyDescent="0.3">
      <c r="A174" s="76"/>
      <c r="B174" s="114"/>
      <c r="C174" s="76"/>
      <c r="D174" s="76">
        <v>0</v>
      </c>
      <c r="E174" s="96">
        <v>0</v>
      </c>
      <c r="F174" s="97">
        <f t="shared" si="122"/>
        <v>0</v>
      </c>
      <c r="G174" s="76">
        <v>0</v>
      </c>
      <c r="H174" s="77">
        <v>0</v>
      </c>
      <c r="I174" s="78" t="str">
        <f>IF(H174=0," ",IF(H174&gt;G174,'Directions and Options'!$C$27+(Input!H174-Input!G174),'Directions and Options'!$C$27))</f>
        <v xml:space="preserve"> </v>
      </c>
      <c r="J174" s="78" t="str">
        <f t="shared" ref="J174:L174" si="164">IF(I174=" "," ",I174+$H174)</f>
        <v xml:space="preserve"> </v>
      </c>
      <c r="K174" s="78" t="str">
        <f t="shared" si="164"/>
        <v xml:space="preserve"> </v>
      </c>
      <c r="L174" s="78" t="str">
        <f t="shared" si="164"/>
        <v xml:space="preserve"> </v>
      </c>
      <c r="M174" s="80"/>
      <c r="N174" s="80"/>
    </row>
    <row r="175" spans="1:14" ht="14" x14ac:dyDescent="0.3">
      <c r="A175" s="76"/>
      <c r="B175" s="114"/>
      <c r="C175" s="76"/>
      <c r="D175" s="76">
        <v>0</v>
      </c>
      <c r="E175" s="96">
        <v>0</v>
      </c>
      <c r="F175" s="97">
        <f t="shared" si="122"/>
        <v>0</v>
      </c>
      <c r="G175" s="76">
        <v>0</v>
      </c>
      <c r="H175" s="77">
        <v>0</v>
      </c>
      <c r="I175" s="78" t="str">
        <f>IF(H175=0," ",IF(H175&gt;G175,'Directions and Options'!$C$27+(Input!H175-Input!G175),'Directions and Options'!$C$27))</f>
        <v xml:space="preserve"> </v>
      </c>
      <c r="J175" s="78" t="str">
        <f t="shared" ref="J175:L175" si="165">IF(I175=" "," ",I175+$H175)</f>
        <v xml:space="preserve"> </v>
      </c>
      <c r="K175" s="78" t="str">
        <f t="shared" si="165"/>
        <v xml:space="preserve"> </v>
      </c>
      <c r="L175" s="78" t="str">
        <f t="shared" si="165"/>
        <v xml:space="preserve"> </v>
      </c>
      <c r="M175" s="80"/>
      <c r="N175" s="80"/>
    </row>
    <row r="176" spans="1:14" ht="14" x14ac:dyDescent="0.3">
      <c r="A176" s="76"/>
      <c r="B176" s="114"/>
      <c r="C176" s="76"/>
      <c r="D176" s="76">
        <v>0</v>
      </c>
      <c r="E176" s="96">
        <v>0</v>
      </c>
      <c r="F176" s="97">
        <f t="shared" si="122"/>
        <v>0</v>
      </c>
      <c r="G176" s="76">
        <v>0</v>
      </c>
      <c r="H176" s="77">
        <v>0</v>
      </c>
      <c r="I176" s="78" t="str">
        <f>IF(H176=0," ",IF(H176&gt;G176,'Directions and Options'!$C$27+(Input!H176-Input!G176),'Directions and Options'!$C$27))</f>
        <v xml:space="preserve"> </v>
      </c>
      <c r="J176" s="78" t="str">
        <f t="shared" ref="J176:L176" si="166">IF(I176=" "," ",I176+$H176)</f>
        <v xml:space="preserve"> </v>
      </c>
      <c r="K176" s="78" t="str">
        <f t="shared" si="166"/>
        <v xml:space="preserve"> </v>
      </c>
      <c r="L176" s="78" t="str">
        <f t="shared" si="166"/>
        <v xml:space="preserve"> </v>
      </c>
      <c r="M176" s="80"/>
      <c r="N176" s="80"/>
    </row>
    <row r="177" spans="1:14" ht="14" x14ac:dyDescent="0.3">
      <c r="A177" s="76"/>
      <c r="B177" s="114"/>
      <c r="C177" s="76"/>
      <c r="D177" s="76">
        <v>0</v>
      </c>
      <c r="E177" s="96">
        <v>0</v>
      </c>
      <c r="F177" s="97">
        <f t="shared" si="122"/>
        <v>0</v>
      </c>
      <c r="G177" s="76">
        <v>0</v>
      </c>
      <c r="H177" s="77">
        <v>0</v>
      </c>
      <c r="I177" s="78" t="str">
        <f>IF(H177=0," ",IF(H177&gt;G177,'Directions and Options'!$C$27+(Input!H177-Input!G177),'Directions and Options'!$C$27))</f>
        <v xml:space="preserve"> </v>
      </c>
      <c r="J177" s="78" t="str">
        <f t="shared" ref="J177:L177" si="167">IF(I177=" "," ",I177+$H177)</f>
        <v xml:space="preserve"> </v>
      </c>
      <c r="K177" s="78" t="str">
        <f t="shared" si="167"/>
        <v xml:space="preserve"> </v>
      </c>
      <c r="L177" s="78" t="str">
        <f t="shared" si="167"/>
        <v xml:space="preserve"> </v>
      </c>
      <c r="M177" s="80"/>
      <c r="N177" s="80"/>
    </row>
    <row r="178" spans="1:14" ht="14" x14ac:dyDescent="0.3">
      <c r="A178" s="76"/>
      <c r="B178" s="114"/>
      <c r="C178" s="76"/>
      <c r="D178" s="76">
        <v>0</v>
      </c>
      <c r="E178" s="96">
        <v>0</v>
      </c>
      <c r="F178" s="97">
        <f t="shared" si="122"/>
        <v>0</v>
      </c>
      <c r="G178" s="76">
        <v>0</v>
      </c>
      <c r="H178" s="77">
        <v>0</v>
      </c>
      <c r="I178" s="78" t="str">
        <f>IF(H178=0," ",IF(H178&gt;G178,'Directions and Options'!$C$27+(Input!H178-Input!G178),'Directions and Options'!$C$27))</f>
        <v xml:space="preserve"> </v>
      </c>
      <c r="J178" s="78" t="str">
        <f t="shared" ref="J178:L178" si="168">IF(I178=" "," ",I178+$H178)</f>
        <v xml:space="preserve"> </v>
      </c>
      <c r="K178" s="78" t="str">
        <f t="shared" si="168"/>
        <v xml:space="preserve"> </v>
      </c>
      <c r="L178" s="78" t="str">
        <f t="shared" si="168"/>
        <v xml:space="preserve"> </v>
      </c>
      <c r="M178" s="80"/>
      <c r="N178" s="80"/>
    </row>
    <row r="179" spans="1:14" ht="14" x14ac:dyDescent="0.3">
      <c r="A179" s="76"/>
      <c r="B179" s="114"/>
      <c r="C179" s="76"/>
      <c r="D179" s="76">
        <v>0</v>
      </c>
      <c r="E179" s="96">
        <v>0</v>
      </c>
      <c r="F179" s="97">
        <f t="shared" si="122"/>
        <v>0</v>
      </c>
      <c r="G179" s="76">
        <v>0</v>
      </c>
      <c r="H179" s="77">
        <v>0</v>
      </c>
      <c r="I179" s="78" t="str">
        <f>IF(H179=0," ",IF(H179&gt;G179,'Directions and Options'!$C$27+(Input!H179-Input!G179),'Directions and Options'!$C$27))</f>
        <v xml:space="preserve"> </v>
      </c>
      <c r="J179" s="78" t="str">
        <f t="shared" ref="J179:L179" si="169">IF(I179=" "," ",I179+$H179)</f>
        <v xml:space="preserve"> </v>
      </c>
      <c r="K179" s="78" t="str">
        <f t="shared" si="169"/>
        <v xml:space="preserve"> </v>
      </c>
      <c r="L179" s="78" t="str">
        <f t="shared" si="169"/>
        <v xml:space="preserve"> </v>
      </c>
      <c r="M179" s="80"/>
      <c r="N179" s="80"/>
    </row>
    <row r="180" spans="1:14" ht="14" x14ac:dyDescent="0.3">
      <c r="A180" s="76"/>
      <c r="B180" s="114"/>
      <c r="C180" s="76"/>
      <c r="D180" s="76">
        <v>0</v>
      </c>
      <c r="E180" s="96">
        <v>0</v>
      </c>
      <c r="F180" s="97">
        <f t="shared" si="122"/>
        <v>0</v>
      </c>
      <c r="G180" s="76">
        <v>0</v>
      </c>
      <c r="H180" s="77">
        <v>0</v>
      </c>
      <c r="I180" s="78" t="str">
        <f>IF(H180=0," ",IF(H180&gt;G180,'Directions and Options'!$C$27+(Input!H180-Input!G180),'Directions and Options'!$C$27))</f>
        <v xml:space="preserve"> </v>
      </c>
      <c r="J180" s="78" t="str">
        <f t="shared" ref="J180:L180" si="170">IF(I180=" "," ",I180+$H180)</f>
        <v xml:space="preserve"> </v>
      </c>
      <c r="K180" s="78" t="str">
        <f t="shared" si="170"/>
        <v xml:space="preserve"> </v>
      </c>
      <c r="L180" s="78" t="str">
        <f t="shared" si="170"/>
        <v xml:space="preserve"> </v>
      </c>
      <c r="M180" s="80"/>
      <c r="N180" s="80"/>
    </row>
    <row r="181" spans="1:14" ht="14" x14ac:dyDescent="0.3">
      <c r="A181" s="76"/>
      <c r="B181" s="114"/>
      <c r="C181" s="76"/>
      <c r="D181" s="76">
        <v>0</v>
      </c>
      <c r="E181" s="96">
        <v>0</v>
      </c>
      <c r="F181" s="97">
        <f t="shared" si="122"/>
        <v>0</v>
      </c>
      <c r="G181" s="76">
        <v>0</v>
      </c>
      <c r="H181" s="77">
        <v>0</v>
      </c>
      <c r="I181" s="78" t="str">
        <f>IF(H181=0," ",IF(H181&gt;G181,'Directions and Options'!$C$27+(Input!H181-Input!G181),'Directions and Options'!$C$27))</f>
        <v xml:space="preserve"> </v>
      </c>
      <c r="J181" s="78" t="str">
        <f t="shared" ref="J181:L181" si="171">IF(I181=" "," ",I181+$H181)</f>
        <v xml:space="preserve"> </v>
      </c>
      <c r="K181" s="78" t="str">
        <f t="shared" si="171"/>
        <v xml:space="preserve"> </v>
      </c>
      <c r="L181" s="78" t="str">
        <f t="shared" si="171"/>
        <v xml:space="preserve"> </v>
      </c>
      <c r="M181" s="80"/>
      <c r="N181" s="80"/>
    </row>
    <row r="182" spans="1:14" ht="14" x14ac:dyDescent="0.3">
      <c r="A182" s="76"/>
      <c r="B182" s="114"/>
      <c r="C182" s="76"/>
      <c r="D182" s="76">
        <v>0</v>
      </c>
      <c r="E182" s="96">
        <v>0</v>
      </c>
      <c r="F182" s="97">
        <f t="shared" si="122"/>
        <v>0</v>
      </c>
      <c r="G182" s="76">
        <v>0</v>
      </c>
      <c r="H182" s="77">
        <v>0</v>
      </c>
      <c r="I182" s="78" t="str">
        <f>IF(H182=0," ",IF(H182&gt;G182,'Directions and Options'!$C$27+(Input!H182-Input!G182),'Directions and Options'!$C$27))</f>
        <v xml:space="preserve"> </v>
      </c>
      <c r="J182" s="78" t="str">
        <f t="shared" ref="J182:L182" si="172">IF(I182=" "," ",I182+$H182)</f>
        <v xml:space="preserve"> </v>
      </c>
      <c r="K182" s="78" t="str">
        <f t="shared" si="172"/>
        <v xml:space="preserve"> </v>
      </c>
      <c r="L182" s="78" t="str">
        <f t="shared" si="172"/>
        <v xml:space="preserve"> </v>
      </c>
      <c r="M182" s="80"/>
      <c r="N182" s="80"/>
    </row>
    <row r="183" spans="1:14" ht="14" x14ac:dyDescent="0.3">
      <c r="A183" s="76"/>
      <c r="B183" s="114"/>
      <c r="C183" s="76"/>
      <c r="D183" s="76">
        <v>0</v>
      </c>
      <c r="E183" s="96">
        <v>0</v>
      </c>
      <c r="F183" s="97">
        <f t="shared" si="122"/>
        <v>0</v>
      </c>
      <c r="G183" s="76">
        <v>0</v>
      </c>
      <c r="H183" s="77">
        <v>0</v>
      </c>
      <c r="I183" s="78" t="str">
        <f>IF(H183=0," ",IF(H183&gt;G183,'Directions and Options'!$C$27+(Input!H183-Input!G183),'Directions and Options'!$C$27))</f>
        <v xml:space="preserve"> </v>
      </c>
      <c r="J183" s="78" t="str">
        <f t="shared" ref="J183:L183" si="173">IF(I183=" "," ",I183+$H183)</f>
        <v xml:space="preserve"> </v>
      </c>
      <c r="K183" s="78" t="str">
        <f t="shared" si="173"/>
        <v xml:space="preserve"> </v>
      </c>
      <c r="L183" s="78" t="str">
        <f t="shared" si="173"/>
        <v xml:space="preserve"> </v>
      </c>
      <c r="M183" s="80"/>
      <c r="N183" s="80"/>
    </row>
    <row r="184" spans="1:14" ht="14" x14ac:dyDescent="0.3">
      <c r="A184" s="76"/>
      <c r="B184" s="114"/>
      <c r="C184" s="76"/>
      <c r="D184" s="76">
        <v>0</v>
      </c>
      <c r="E184" s="96">
        <v>0</v>
      </c>
      <c r="F184" s="97">
        <f t="shared" si="122"/>
        <v>0</v>
      </c>
      <c r="G184" s="76">
        <v>0</v>
      </c>
      <c r="H184" s="77">
        <v>0</v>
      </c>
      <c r="I184" s="78" t="str">
        <f>IF(H184=0," ",IF(H184&gt;G184,'Directions and Options'!$C$27+(Input!H184-Input!G184),'Directions and Options'!$C$27))</f>
        <v xml:space="preserve"> </v>
      </c>
      <c r="J184" s="78" t="str">
        <f t="shared" ref="J184:L184" si="174">IF(I184=" "," ",I184+$H184)</f>
        <v xml:space="preserve"> </v>
      </c>
      <c r="K184" s="78" t="str">
        <f t="shared" si="174"/>
        <v xml:space="preserve"> </v>
      </c>
      <c r="L184" s="78" t="str">
        <f t="shared" si="174"/>
        <v xml:space="preserve"> </v>
      </c>
      <c r="M184" s="80"/>
      <c r="N184" s="80"/>
    </row>
    <row r="185" spans="1:14" ht="14" x14ac:dyDescent="0.3">
      <c r="A185" s="76"/>
      <c r="B185" s="114"/>
      <c r="C185" s="76"/>
      <c r="D185" s="76">
        <v>0</v>
      </c>
      <c r="E185" s="96">
        <v>0</v>
      </c>
      <c r="F185" s="97">
        <f t="shared" si="122"/>
        <v>0</v>
      </c>
      <c r="G185" s="76">
        <v>0</v>
      </c>
      <c r="H185" s="77">
        <v>0</v>
      </c>
      <c r="I185" s="78" t="str">
        <f>IF(H185=0," ",IF(H185&gt;G185,'Directions and Options'!$C$27+(Input!H185-Input!G185),'Directions and Options'!$C$27))</f>
        <v xml:space="preserve"> </v>
      </c>
      <c r="J185" s="78" t="str">
        <f t="shared" ref="J185:L185" si="175">IF(I185=" "," ",I185+$H185)</f>
        <v xml:space="preserve"> </v>
      </c>
      <c r="K185" s="78" t="str">
        <f t="shared" si="175"/>
        <v xml:space="preserve"> </v>
      </c>
      <c r="L185" s="78" t="str">
        <f t="shared" si="175"/>
        <v xml:space="preserve"> </v>
      </c>
      <c r="M185" s="80"/>
      <c r="N185" s="80"/>
    </row>
    <row r="186" spans="1:14" ht="14" x14ac:dyDescent="0.3">
      <c r="A186" s="76"/>
      <c r="B186" s="114"/>
      <c r="C186" s="76"/>
      <c r="D186" s="76">
        <v>0</v>
      </c>
      <c r="E186" s="96">
        <v>0</v>
      </c>
      <c r="F186" s="97">
        <f t="shared" si="122"/>
        <v>0</v>
      </c>
      <c r="G186" s="76">
        <v>0</v>
      </c>
      <c r="H186" s="77">
        <v>0</v>
      </c>
      <c r="I186" s="78" t="str">
        <f>IF(H186=0," ",IF(H186&gt;G186,'Directions and Options'!$C$27+(Input!H186-Input!G186),'Directions and Options'!$C$27))</f>
        <v xml:space="preserve"> </v>
      </c>
      <c r="J186" s="78" t="str">
        <f t="shared" ref="J186:L186" si="176">IF(I186=" "," ",I186+$H186)</f>
        <v xml:space="preserve"> </v>
      </c>
      <c r="K186" s="78" t="str">
        <f t="shared" si="176"/>
        <v xml:space="preserve"> </v>
      </c>
      <c r="L186" s="78" t="str">
        <f t="shared" si="176"/>
        <v xml:space="preserve"> </v>
      </c>
      <c r="M186" s="80"/>
      <c r="N186" s="80"/>
    </row>
    <row r="187" spans="1:14" ht="14" x14ac:dyDescent="0.3">
      <c r="A187" s="76"/>
      <c r="B187" s="114"/>
      <c r="C187" s="76"/>
      <c r="D187" s="76">
        <v>0</v>
      </c>
      <c r="E187" s="96">
        <v>0</v>
      </c>
      <c r="F187" s="97">
        <f t="shared" si="122"/>
        <v>0</v>
      </c>
      <c r="G187" s="76">
        <v>0</v>
      </c>
      <c r="H187" s="77">
        <v>0</v>
      </c>
      <c r="I187" s="78" t="str">
        <f>IF(H187=0," ",IF(H187&gt;G187,'Directions and Options'!$C$27+(Input!H187-Input!G187),'Directions and Options'!$C$27))</f>
        <v xml:space="preserve"> </v>
      </c>
      <c r="J187" s="78" t="str">
        <f t="shared" ref="J187:L187" si="177">IF(I187=" "," ",I187+$H187)</f>
        <v xml:space="preserve"> </v>
      </c>
      <c r="K187" s="78" t="str">
        <f t="shared" si="177"/>
        <v xml:space="preserve"> </v>
      </c>
      <c r="L187" s="78" t="str">
        <f t="shared" si="177"/>
        <v xml:space="preserve"> </v>
      </c>
      <c r="M187" s="80"/>
      <c r="N187" s="80"/>
    </row>
    <row r="188" spans="1:14" ht="14" x14ac:dyDescent="0.3">
      <c r="A188" s="76"/>
      <c r="B188" s="114"/>
      <c r="C188" s="76"/>
      <c r="D188" s="76">
        <v>0</v>
      </c>
      <c r="E188" s="96">
        <v>0</v>
      </c>
      <c r="F188" s="97">
        <f t="shared" si="122"/>
        <v>0</v>
      </c>
      <c r="G188" s="76">
        <v>0</v>
      </c>
      <c r="H188" s="77">
        <v>0</v>
      </c>
      <c r="I188" s="78" t="str">
        <f>IF(H188=0," ",IF(H188&gt;G188,'Directions and Options'!$C$27+(Input!H188-Input!G188),'Directions and Options'!$C$27))</f>
        <v xml:space="preserve"> </v>
      </c>
      <c r="J188" s="78" t="str">
        <f t="shared" ref="J188:L188" si="178">IF(I188=" "," ",I188+$H188)</f>
        <v xml:space="preserve"> </v>
      </c>
      <c r="K188" s="78" t="str">
        <f t="shared" si="178"/>
        <v xml:space="preserve"> </v>
      </c>
      <c r="L188" s="78" t="str">
        <f t="shared" si="178"/>
        <v xml:space="preserve"> </v>
      </c>
      <c r="M188" s="80"/>
      <c r="N188" s="80"/>
    </row>
    <row r="189" spans="1:14" ht="14" x14ac:dyDescent="0.3">
      <c r="A189" s="76"/>
      <c r="B189" s="114"/>
      <c r="C189" s="76"/>
      <c r="D189" s="76">
        <v>0</v>
      </c>
      <c r="E189" s="96">
        <v>0</v>
      </c>
      <c r="F189" s="97">
        <f t="shared" si="122"/>
        <v>0</v>
      </c>
      <c r="G189" s="76">
        <v>0</v>
      </c>
      <c r="H189" s="77">
        <v>0</v>
      </c>
      <c r="I189" s="78" t="str">
        <f>IF(H189=0," ",IF(H189&gt;G189,'Directions and Options'!$C$27+(Input!H189-Input!G189),'Directions and Options'!$C$27))</f>
        <v xml:space="preserve"> </v>
      </c>
      <c r="J189" s="78" t="str">
        <f t="shared" ref="J189:L189" si="179">IF(I189=" "," ",I189+$H189)</f>
        <v xml:space="preserve"> </v>
      </c>
      <c r="K189" s="78" t="str">
        <f t="shared" si="179"/>
        <v xml:space="preserve"> </v>
      </c>
      <c r="L189" s="78" t="str">
        <f t="shared" si="179"/>
        <v xml:space="preserve"> </v>
      </c>
      <c r="M189" s="80"/>
      <c r="N189" s="80"/>
    </row>
    <row r="190" spans="1:14" ht="14" x14ac:dyDescent="0.3">
      <c r="A190" s="76"/>
      <c r="B190" s="114"/>
      <c r="C190" s="76"/>
      <c r="D190" s="76">
        <v>0</v>
      </c>
      <c r="E190" s="96">
        <v>0</v>
      </c>
      <c r="F190" s="97">
        <f t="shared" si="122"/>
        <v>0</v>
      </c>
      <c r="G190" s="76">
        <v>0</v>
      </c>
      <c r="H190" s="77">
        <v>0</v>
      </c>
      <c r="I190" s="78" t="str">
        <f>IF(H190=0," ",IF(H190&gt;G190,'Directions and Options'!$C$27+(Input!H190-Input!G190),'Directions and Options'!$C$27))</f>
        <v xml:space="preserve"> </v>
      </c>
      <c r="J190" s="78" t="str">
        <f t="shared" ref="J190:L190" si="180">IF(I190=" "," ",I190+$H190)</f>
        <v xml:space="preserve"> </v>
      </c>
      <c r="K190" s="78" t="str">
        <f t="shared" si="180"/>
        <v xml:space="preserve"> </v>
      </c>
      <c r="L190" s="78" t="str">
        <f t="shared" si="180"/>
        <v xml:space="preserve"> </v>
      </c>
      <c r="M190" s="80"/>
      <c r="N190" s="80"/>
    </row>
    <row r="191" spans="1:14" ht="14" x14ac:dyDescent="0.3">
      <c r="A191" s="76"/>
      <c r="B191" s="114"/>
      <c r="C191" s="76"/>
      <c r="D191" s="76">
        <v>0</v>
      </c>
      <c r="E191" s="96">
        <v>0</v>
      </c>
      <c r="F191" s="97">
        <f t="shared" si="122"/>
        <v>0</v>
      </c>
      <c r="G191" s="76">
        <v>0</v>
      </c>
      <c r="H191" s="77">
        <v>0</v>
      </c>
      <c r="I191" s="78" t="str">
        <f>IF(H191=0," ",IF(H191&gt;G191,'Directions and Options'!$C$27+(Input!H191-Input!G191),'Directions and Options'!$C$27))</f>
        <v xml:space="preserve"> </v>
      </c>
      <c r="J191" s="78" t="str">
        <f t="shared" ref="J191:L191" si="181">IF(I191=" "," ",I191+$H191)</f>
        <v xml:space="preserve"> </v>
      </c>
      <c r="K191" s="78" t="str">
        <f t="shared" si="181"/>
        <v xml:space="preserve"> </v>
      </c>
      <c r="L191" s="78" t="str">
        <f t="shared" si="181"/>
        <v xml:space="preserve"> </v>
      </c>
      <c r="M191" s="80"/>
      <c r="N191" s="80"/>
    </row>
    <row r="192" spans="1:14" ht="14" x14ac:dyDescent="0.3">
      <c r="A192" s="76"/>
      <c r="B192" s="114"/>
      <c r="C192" s="76"/>
      <c r="D192" s="76">
        <v>0</v>
      </c>
      <c r="E192" s="96">
        <v>0</v>
      </c>
      <c r="F192" s="97">
        <f t="shared" si="122"/>
        <v>0</v>
      </c>
      <c r="G192" s="76">
        <v>0</v>
      </c>
      <c r="H192" s="77">
        <v>0</v>
      </c>
      <c r="I192" s="78" t="str">
        <f>IF(H192=0," ",IF(H192&gt;G192,'Directions and Options'!$C$27+(Input!H192-Input!G192),'Directions and Options'!$C$27))</f>
        <v xml:space="preserve"> </v>
      </c>
      <c r="J192" s="78" t="str">
        <f t="shared" ref="J192:L192" si="182">IF(I192=" "," ",I192+$H192)</f>
        <v xml:space="preserve"> </v>
      </c>
      <c r="K192" s="78" t="str">
        <f t="shared" si="182"/>
        <v xml:space="preserve"> </v>
      </c>
      <c r="L192" s="78" t="str">
        <f t="shared" si="182"/>
        <v xml:space="preserve"> </v>
      </c>
      <c r="M192" s="80"/>
      <c r="N192" s="80"/>
    </row>
    <row r="193" spans="1:14" ht="14" x14ac:dyDescent="0.3">
      <c r="A193" s="76"/>
      <c r="B193" s="114"/>
      <c r="C193" s="76"/>
      <c r="D193" s="76">
        <v>0</v>
      </c>
      <c r="E193" s="96">
        <v>0</v>
      </c>
      <c r="F193" s="97">
        <f t="shared" si="122"/>
        <v>0</v>
      </c>
      <c r="G193" s="76">
        <v>0</v>
      </c>
      <c r="H193" s="77">
        <v>0</v>
      </c>
      <c r="I193" s="78" t="str">
        <f>IF(H193=0," ",IF(H193&gt;G193,'Directions and Options'!$C$27+(Input!H193-Input!G193),'Directions and Options'!$C$27))</f>
        <v xml:space="preserve"> </v>
      </c>
      <c r="J193" s="78" t="str">
        <f t="shared" ref="J193:L193" si="183">IF(I193=" "," ",I193+$H193)</f>
        <v xml:space="preserve"> </v>
      </c>
      <c r="K193" s="78" t="str">
        <f t="shared" si="183"/>
        <v xml:space="preserve"> </v>
      </c>
      <c r="L193" s="78" t="str">
        <f t="shared" si="183"/>
        <v xml:space="preserve"> </v>
      </c>
      <c r="M193" s="80"/>
      <c r="N193" s="80"/>
    </row>
    <row r="194" spans="1:14" ht="14" x14ac:dyDescent="0.3">
      <c r="A194" s="76"/>
      <c r="B194" s="114"/>
      <c r="C194" s="76"/>
      <c r="D194" s="76">
        <v>0</v>
      </c>
      <c r="E194" s="96">
        <v>0</v>
      </c>
      <c r="F194" s="97">
        <f t="shared" si="122"/>
        <v>0</v>
      </c>
      <c r="G194" s="76">
        <v>0</v>
      </c>
      <c r="H194" s="77">
        <v>0</v>
      </c>
      <c r="I194" s="78" t="str">
        <f>IF(H194=0," ",IF(H194&gt;G194,'Directions and Options'!$C$27+(Input!H194-Input!G194),'Directions and Options'!$C$27))</f>
        <v xml:space="preserve"> </v>
      </c>
      <c r="J194" s="78" t="str">
        <f t="shared" ref="J194:L194" si="184">IF(I194=" "," ",I194+$H194)</f>
        <v xml:space="preserve"> </v>
      </c>
      <c r="K194" s="78" t="str">
        <f t="shared" si="184"/>
        <v xml:space="preserve"> </v>
      </c>
      <c r="L194" s="78" t="str">
        <f t="shared" si="184"/>
        <v xml:space="preserve"> </v>
      </c>
      <c r="M194" s="80"/>
      <c r="N194" s="80"/>
    </row>
    <row r="195" spans="1:14" ht="14" x14ac:dyDescent="0.3">
      <c r="A195" s="76"/>
      <c r="B195" s="114"/>
      <c r="C195" s="76"/>
      <c r="D195" s="76">
        <v>0</v>
      </c>
      <c r="E195" s="96">
        <v>0</v>
      </c>
      <c r="F195" s="97">
        <f t="shared" si="122"/>
        <v>0</v>
      </c>
      <c r="G195" s="76">
        <v>0</v>
      </c>
      <c r="H195" s="77">
        <v>0</v>
      </c>
      <c r="I195" s="78" t="str">
        <f>IF(H195=0," ",IF(H195&gt;G195,'Directions and Options'!$C$27+(Input!H195-Input!G195),'Directions and Options'!$C$27))</f>
        <v xml:space="preserve"> </v>
      </c>
      <c r="J195" s="78" t="str">
        <f t="shared" ref="J195:L195" si="185">IF(I195=" "," ",I195+$H195)</f>
        <v xml:space="preserve"> </v>
      </c>
      <c r="K195" s="78" t="str">
        <f t="shared" si="185"/>
        <v xml:space="preserve"> </v>
      </c>
      <c r="L195" s="78" t="str">
        <f t="shared" si="185"/>
        <v xml:space="preserve"> </v>
      </c>
      <c r="M195" s="80"/>
      <c r="N195" s="80"/>
    </row>
    <row r="196" spans="1:14" ht="14" x14ac:dyDescent="0.3">
      <c r="A196" s="76"/>
      <c r="B196" s="114"/>
      <c r="C196" s="76"/>
      <c r="D196" s="76">
        <v>0</v>
      </c>
      <c r="E196" s="96">
        <v>0</v>
      </c>
      <c r="F196" s="97">
        <f t="shared" si="122"/>
        <v>0</v>
      </c>
      <c r="G196" s="76">
        <v>0</v>
      </c>
      <c r="H196" s="77">
        <v>0</v>
      </c>
      <c r="I196" s="78" t="str">
        <f>IF(H196=0," ",IF(H196&gt;G196,'Directions and Options'!$C$27+(Input!H196-Input!G196),'Directions and Options'!$C$27))</f>
        <v xml:space="preserve"> </v>
      </c>
      <c r="J196" s="78" t="str">
        <f t="shared" ref="J196:L196" si="186">IF(I196=" "," ",I196+$H196)</f>
        <v xml:space="preserve"> </v>
      </c>
      <c r="K196" s="78" t="str">
        <f t="shared" si="186"/>
        <v xml:space="preserve"> </v>
      </c>
      <c r="L196" s="78" t="str">
        <f t="shared" si="186"/>
        <v xml:space="preserve"> </v>
      </c>
      <c r="M196" s="80"/>
      <c r="N196" s="80"/>
    </row>
    <row r="197" spans="1:14" ht="14" x14ac:dyDescent="0.3">
      <c r="A197" s="76"/>
      <c r="B197" s="114"/>
      <c r="C197" s="76"/>
      <c r="D197" s="76">
        <v>0</v>
      </c>
      <c r="E197" s="96">
        <v>0</v>
      </c>
      <c r="F197" s="97">
        <f t="shared" ref="F197:F260" si="187">D197*E197</f>
        <v>0</v>
      </c>
      <c r="G197" s="76">
        <v>0</v>
      </c>
      <c r="H197" s="77">
        <v>0</v>
      </c>
      <c r="I197" s="78" t="str">
        <f>IF(H197=0," ",IF(H197&gt;G197,'Directions and Options'!$C$27+(Input!H197-Input!G197),'Directions and Options'!$C$27))</f>
        <v xml:space="preserve"> </v>
      </c>
      <c r="J197" s="78" t="str">
        <f t="shared" ref="J197:L197" si="188">IF(I197=" "," ",I197+$H197)</f>
        <v xml:space="preserve"> </v>
      </c>
      <c r="K197" s="78" t="str">
        <f t="shared" si="188"/>
        <v xml:space="preserve"> </v>
      </c>
      <c r="L197" s="78" t="str">
        <f t="shared" si="188"/>
        <v xml:space="preserve"> </v>
      </c>
      <c r="M197" s="80"/>
      <c r="N197" s="80"/>
    </row>
    <row r="198" spans="1:14" ht="14" x14ac:dyDescent="0.3">
      <c r="A198" s="76"/>
      <c r="B198" s="114"/>
      <c r="C198" s="76"/>
      <c r="D198" s="76">
        <v>0</v>
      </c>
      <c r="E198" s="96">
        <v>0</v>
      </c>
      <c r="F198" s="97">
        <f t="shared" si="187"/>
        <v>0</v>
      </c>
      <c r="G198" s="76">
        <v>0</v>
      </c>
      <c r="H198" s="77">
        <v>0</v>
      </c>
      <c r="I198" s="78" t="str">
        <f>IF(H198=0," ",IF(H198&gt;G198,'Directions and Options'!$C$27+(Input!H198-Input!G198),'Directions and Options'!$C$27))</f>
        <v xml:space="preserve"> </v>
      </c>
      <c r="J198" s="78" t="str">
        <f t="shared" ref="J198:L198" si="189">IF(I198=" "," ",I198+$H198)</f>
        <v xml:space="preserve"> </v>
      </c>
      <c r="K198" s="78" t="str">
        <f t="shared" si="189"/>
        <v xml:space="preserve"> </v>
      </c>
      <c r="L198" s="78" t="str">
        <f t="shared" si="189"/>
        <v xml:space="preserve"> </v>
      </c>
      <c r="M198" s="80"/>
      <c r="N198" s="80"/>
    </row>
    <row r="199" spans="1:14" ht="14" x14ac:dyDescent="0.3">
      <c r="A199" s="76"/>
      <c r="B199" s="114"/>
      <c r="C199" s="76"/>
      <c r="D199" s="76">
        <v>0</v>
      </c>
      <c r="E199" s="96">
        <v>0</v>
      </c>
      <c r="F199" s="97">
        <f t="shared" si="187"/>
        <v>0</v>
      </c>
      <c r="G199" s="76">
        <v>0</v>
      </c>
      <c r="H199" s="77">
        <v>0</v>
      </c>
      <c r="I199" s="78" t="str">
        <f>IF(H199=0," ",IF(H199&gt;G199,'Directions and Options'!$C$27+(Input!H199-Input!G199),'Directions and Options'!$C$27))</f>
        <v xml:space="preserve"> </v>
      </c>
      <c r="J199" s="78" t="str">
        <f t="shared" ref="J199:L199" si="190">IF(I199=" "," ",I199+$H199)</f>
        <v xml:space="preserve"> </v>
      </c>
      <c r="K199" s="78" t="str">
        <f t="shared" si="190"/>
        <v xml:space="preserve"> </v>
      </c>
      <c r="L199" s="78" t="str">
        <f t="shared" si="190"/>
        <v xml:space="preserve"> </v>
      </c>
      <c r="M199" s="80"/>
      <c r="N199" s="80"/>
    </row>
    <row r="200" spans="1:14" ht="14" x14ac:dyDescent="0.3">
      <c r="A200" s="76"/>
      <c r="B200" s="114"/>
      <c r="C200" s="76"/>
      <c r="D200" s="76">
        <v>0</v>
      </c>
      <c r="E200" s="96">
        <v>0</v>
      </c>
      <c r="F200" s="97">
        <f t="shared" si="187"/>
        <v>0</v>
      </c>
      <c r="G200" s="76">
        <v>0</v>
      </c>
      <c r="H200" s="77">
        <v>0</v>
      </c>
      <c r="I200" s="78" t="str">
        <f>IF(H200=0," ",IF(H200&gt;G200,'Directions and Options'!$C$27+(Input!H200-Input!G200),'Directions and Options'!$C$27))</f>
        <v xml:space="preserve"> </v>
      </c>
      <c r="J200" s="78" t="str">
        <f t="shared" ref="J200:L200" si="191">IF(I200=" "," ",I200+$H200)</f>
        <v xml:space="preserve"> </v>
      </c>
      <c r="K200" s="78" t="str">
        <f t="shared" si="191"/>
        <v xml:space="preserve"> </v>
      </c>
      <c r="L200" s="78" t="str">
        <f t="shared" si="191"/>
        <v xml:space="preserve"> </v>
      </c>
      <c r="M200" s="80"/>
      <c r="N200" s="80"/>
    </row>
    <row r="201" spans="1:14" ht="14" x14ac:dyDescent="0.3">
      <c r="A201" s="76"/>
      <c r="B201" s="114"/>
      <c r="C201" s="76"/>
      <c r="D201" s="76">
        <v>0</v>
      </c>
      <c r="E201" s="96">
        <v>0</v>
      </c>
      <c r="F201" s="97">
        <f t="shared" si="187"/>
        <v>0</v>
      </c>
      <c r="G201" s="76">
        <v>0</v>
      </c>
      <c r="H201" s="77">
        <v>0</v>
      </c>
      <c r="I201" s="78" t="str">
        <f>IF(H201=0," ",IF(H201&gt;G201,'Directions and Options'!$C$27+(Input!H201-Input!G201),'Directions and Options'!$C$27))</f>
        <v xml:space="preserve"> </v>
      </c>
      <c r="J201" s="78" t="str">
        <f t="shared" ref="J201:L201" si="192">IF(I201=" "," ",I201+$H201)</f>
        <v xml:space="preserve"> </v>
      </c>
      <c r="K201" s="78" t="str">
        <f t="shared" si="192"/>
        <v xml:space="preserve"> </v>
      </c>
      <c r="L201" s="78" t="str">
        <f t="shared" si="192"/>
        <v xml:space="preserve"> </v>
      </c>
      <c r="M201" s="80"/>
      <c r="N201" s="80"/>
    </row>
    <row r="202" spans="1:14" ht="14" x14ac:dyDescent="0.3">
      <c r="A202" s="76"/>
      <c r="B202" s="114"/>
      <c r="C202" s="76"/>
      <c r="D202" s="76">
        <v>0</v>
      </c>
      <c r="E202" s="96">
        <v>0</v>
      </c>
      <c r="F202" s="97">
        <f t="shared" si="187"/>
        <v>0</v>
      </c>
      <c r="G202" s="76">
        <v>0</v>
      </c>
      <c r="H202" s="77">
        <v>0</v>
      </c>
      <c r="I202" s="78" t="str">
        <f>IF(H202=0," ",IF(H202&gt;G202,'Directions and Options'!$C$27+(Input!H202-Input!G202),'Directions and Options'!$C$27))</f>
        <v xml:space="preserve"> </v>
      </c>
      <c r="J202" s="78" t="str">
        <f t="shared" ref="J202:L202" si="193">IF(I202=" "," ",I202+$H202)</f>
        <v xml:space="preserve"> </v>
      </c>
      <c r="K202" s="78" t="str">
        <f t="shared" si="193"/>
        <v xml:space="preserve"> </v>
      </c>
      <c r="L202" s="78" t="str">
        <f t="shared" si="193"/>
        <v xml:space="preserve"> </v>
      </c>
      <c r="M202" s="80"/>
      <c r="N202" s="80"/>
    </row>
    <row r="203" spans="1:14" ht="14" x14ac:dyDescent="0.3">
      <c r="A203" s="76"/>
      <c r="B203" s="114"/>
      <c r="C203" s="76"/>
      <c r="D203" s="76">
        <v>0</v>
      </c>
      <c r="E203" s="96">
        <v>0</v>
      </c>
      <c r="F203" s="97">
        <f t="shared" si="187"/>
        <v>0</v>
      </c>
      <c r="G203" s="76">
        <v>0</v>
      </c>
      <c r="H203" s="77">
        <v>0</v>
      </c>
      <c r="I203" s="78" t="str">
        <f>IF(H203=0," ",IF(H203&gt;G203,'Directions and Options'!$C$27+(Input!H203-Input!G203),'Directions and Options'!$C$27))</f>
        <v xml:space="preserve"> </v>
      </c>
      <c r="J203" s="78" t="str">
        <f t="shared" ref="J203:L203" si="194">IF(I203=" "," ",I203+$H203)</f>
        <v xml:space="preserve"> </v>
      </c>
      <c r="K203" s="78" t="str">
        <f t="shared" si="194"/>
        <v xml:space="preserve"> </v>
      </c>
      <c r="L203" s="78" t="str">
        <f t="shared" si="194"/>
        <v xml:space="preserve"> </v>
      </c>
      <c r="M203" s="80"/>
      <c r="N203" s="80"/>
    </row>
    <row r="204" spans="1:14" ht="14" x14ac:dyDescent="0.3">
      <c r="A204" s="76"/>
      <c r="B204" s="114"/>
      <c r="C204" s="76"/>
      <c r="D204" s="76">
        <v>0</v>
      </c>
      <c r="E204" s="96">
        <v>0</v>
      </c>
      <c r="F204" s="97">
        <f t="shared" si="187"/>
        <v>0</v>
      </c>
      <c r="G204" s="76">
        <v>0</v>
      </c>
      <c r="H204" s="77">
        <v>0</v>
      </c>
      <c r="I204" s="78" t="str">
        <f>IF(H204=0," ",IF(H204&gt;G204,'Directions and Options'!$C$27+(Input!H204-Input!G204),'Directions and Options'!$C$27))</f>
        <v xml:space="preserve"> </v>
      </c>
      <c r="J204" s="78" t="str">
        <f t="shared" ref="J204:L204" si="195">IF(I204=" "," ",I204+$H204)</f>
        <v xml:space="preserve"> </v>
      </c>
      <c r="K204" s="78" t="str">
        <f t="shared" si="195"/>
        <v xml:space="preserve"> </v>
      </c>
      <c r="L204" s="78" t="str">
        <f t="shared" si="195"/>
        <v xml:space="preserve"> </v>
      </c>
      <c r="M204" s="80"/>
      <c r="N204" s="80"/>
    </row>
    <row r="205" spans="1:14" ht="14" x14ac:dyDescent="0.3">
      <c r="A205" s="76"/>
      <c r="B205" s="114"/>
      <c r="C205" s="76"/>
      <c r="D205" s="76">
        <v>0</v>
      </c>
      <c r="E205" s="96">
        <v>0</v>
      </c>
      <c r="F205" s="97">
        <f t="shared" si="187"/>
        <v>0</v>
      </c>
      <c r="G205" s="76">
        <v>0</v>
      </c>
      <c r="H205" s="77">
        <v>0</v>
      </c>
      <c r="I205" s="78" t="str">
        <f>IF(H205=0," ",IF(H205&gt;G205,'Directions and Options'!$C$27+(Input!H205-Input!G205),'Directions and Options'!$C$27))</f>
        <v xml:space="preserve"> </v>
      </c>
      <c r="J205" s="78" t="str">
        <f t="shared" ref="J205:L205" si="196">IF(I205=" "," ",I205+$H205)</f>
        <v xml:space="preserve"> </v>
      </c>
      <c r="K205" s="78" t="str">
        <f t="shared" si="196"/>
        <v xml:space="preserve"> </v>
      </c>
      <c r="L205" s="78" t="str">
        <f t="shared" si="196"/>
        <v xml:space="preserve"> </v>
      </c>
      <c r="M205" s="80"/>
      <c r="N205" s="80"/>
    </row>
    <row r="206" spans="1:14" ht="14" x14ac:dyDescent="0.3">
      <c r="A206" s="76"/>
      <c r="B206" s="114"/>
      <c r="C206" s="76"/>
      <c r="D206" s="76">
        <v>0</v>
      </c>
      <c r="E206" s="96">
        <v>0</v>
      </c>
      <c r="F206" s="97">
        <f t="shared" si="187"/>
        <v>0</v>
      </c>
      <c r="G206" s="76">
        <v>0</v>
      </c>
      <c r="H206" s="77">
        <v>0</v>
      </c>
      <c r="I206" s="78" t="str">
        <f>IF(H206=0," ",IF(H206&gt;G206,'Directions and Options'!$C$27+(Input!H206-Input!G206),'Directions and Options'!$C$27))</f>
        <v xml:space="preserve"> </v>
      </c>
      <c r="J206" s="78" t="str">
        <f t="shared" ref="J206:L206" si="197">IF(I206=" "," ",I206+$H206)</f>
        <v xml:space="preserve"> </v>
      </c>
      <c r="K206" s="78" t="str">
        <f t="shared" si="197"/>
        <v xml:space="preserve"> </v>
      </c>
      <c r="L206" s="78" t="str">
        <f t="shared" si="197"/>
        <v xml:space="preserve"> </v>
      </c>
      <c r="M206" s="80"/>
      <c r="N206" s="80"/>
    </row>
    <row r="207" spans="1:14" ht="14" x14ac:dyDescent="0.3">
      <c r="A207" s="76"/>
      <c r="B207" s="114"/>
      <c r="C207" s="76"/>
      <c r="D207" s="76">
        <v>0</v>
      </c>
      <c r="E207" s="96">
        <v>0</v>
      </c>
      <c r="F207" s="97">
        <f t="shared" si="187"/>
        <v>0</v>
      </c>
      <c r="G207" s="76">
        <v>0</v>
      </c>
      <c r="H207" s="77">
        <v>0</v>
      </c>
      <c r="I207" s="78" t="str">
        <f>IF(H207=0," ",IF(H207&gt;G207,'Directions and Options'!$C$27+(Input!H207-Input!G207),'Directions and Options'!$C$27))</f>
        <v xml:space="preserve"> </v>
      </c>
      <c r="J207" s="78" t="str">
        <f t="shared" ref="J207:L207" si="198">IF(I207=" "," ",I207+$H207)</f>
        <v xml:space="preserve"> </v>
      </c>
      <c r="K207" s="78" t="str">
        <f t="shared" si="198"/>
        <v xml:space="preserve"> </v>
      </c>
      <c r="L207" s="78" t="str">
        <f t="shared" si="198"/>
        <v xml:space="preserve"> </v>
      </c>
      <c r="M207" s="80"/>
      <c r="N207" s="80"/>
    </row>
    <row r="208" spans="1:14" ht="14" x14ac:dyDescent="0.3">
      <c r="A208" s="76"/>
      <c r="B208" s="114"/>
      <c r="C208" s="76"/>
      <c r="D208" s="76">
        <v>0</v>
      </c>
      <c r="E208" s="96">
        <v>0</v>
      </c>
      <c r="F208" s="97">
        <f t="shared" si="187"/>
        <v>0</v>
      </c>
      <c r="G208" s="76">
        <v>0</v>
      </c>
      <c r="H208" s="77">
        <v>0</v>
      </c>
      <c r="I208" s="78" t="str">
        <f>IF(H208=0," ",IF(H208&gt;G208,'Directions and Options'!$C$27+(Input!H208-Input!G208),'Directions and Options'!$C$27))</f>
        <v xml:space="preserve"> </v>
      </c>
      <c r="J208" s="78" t="str">
        <f t="shared" ref="J208:L208" si="199">IF(I208=" "," ",I208+$H208)</f>
        <v xml:space="preserve"> </v>
      </c>
      <c r="K208" s="78" t="str">
        <f t="shared" si="199"/>
        <v xml:space="preserve"> </v>
      </c>
      <c r="L208" s="78" t="str">
        <f t="shared" si="199"/>
        <v xml:space="preserve"> </v>
      </c>
      <c r="M208" s="80"/>
      <c r="N208" s="80"/>
    </row>
    <row r="209" spans="1:14" ht="14" x14ac:dyDescent="0.3">
      <c r="A209" s="76"/>
      <c r="B209" s="114"/>
      <c r="C209" s="76"/>
      <c r="D209" s="76">
        <v>0</v>
      </c>
      <c r="E209" s="96">
        <v>0</v>
      </c>
      <c r="F209" s="97">
        <f t="shared" si="187"/>
        <v>0</v>
      </c>
      <c r="G209" s="76">
        <v>0</v>
      </c>
      <c r="H209" s="77">
        <v>0</v>
      </c>
      <c r="I209" s="78" t="str">
        <f>IF(H209=0," ",IF(H209&gt;G209,'Directions and Options'!$C$27+(Input!H209-Input!G209),'Directions and Options'!$C$27))</f>
        <v xml:space="preserve"> </v>
      </c>
      <c r="J209" s="78" t="str">
        <f t="shared" ref="J209:L209" si="200">IF(I209=" "," ",I209+$H209)</f>
        <v xml:space="preserve"> </v>
      </c>
      <c r="K209" s="78" t="str">
        <f t="shared" si="200"/>
        <v xml:space="preserve"> </v>
      </c>
      <c r="L209" s="78" t="str">
        <f t="shared" si="200"/>
        <v xml:space="preserve"> </v>
      </c>
      <c r="M209" s="80"/>
      <c r="N209" s="80"/>
    </row>
    <row r="210" spans="1:14" ht="14" x14ac:dyDescent="0.3">
      <c r="A210" s="76"/>
      <c r="B210" s="114"/>
      <c r="C210" s="76"/>
      <c r="D210" s="76">
        <v>0</v>
      </c>
      <c r="E210" s="96">
        <v>0</v>
      </c>
      <c r="F210" s="97">
        <f t="shared" si="187"/>
        <v>0</v>
      </c>
      <c r="G210" s="76">
        <v>0</v>
      </c>
      <c r="H210" s="77">
        <v>0</v>
      </c>
      <c r="I210" s="78" t="str">
        <f>IF(H210=0," ",IF(H210&gt;G210,'Directions and Options'!$C$27+(Input!H210-Input!G210),'Directions and Options'!$C$27))</f>
        <v xml:space="preserve"> </v>
      </c>
      <c r="J210" s="78" t="str">
        <f t="shared" ref="J210:L210" si="201">IF(I210=" "," ",I210+$H210)</f>
        <v xml:space="preserve"> </v>
      </c>
      <c r="K210" s="78" t="str">
        <f t="shared" si="201"/>
        <v xml:space="preserve"> </v>
      </c>
      <c r="L210" s="78" t="str">
        <f t="shared" si="201"/>
        <v xml:space="preserve"> </v>
      </c>
      <c r="M210" s="80"/>
      <c r="N210" s="80"/>
    </row>
    <row r="211" spans="1:14" ht="14" x14ac:dyDescent="0.3">
      <c r="A211" s="76"/>
      <c r="B211" s="114"/>
      <c r="C211" s="76"/>
      <c r="D211" s="76">
        <v>0</v>
      </c>
      <c r="E211" s="96">
        <v>0</v>
      </c>
      <c r="F211" s="97">
        <f t="shared" si="187"/>
        <v>0</v>
      </c>
      <c r="G211" s="76">
        <v>0</v>
      </c>
      <c r="H211" s="77">
        <v>0</v>
      </c>
      <c r="I211" s="78" t="str">
        <f>IF(H211=0," ",IF(H211&gt;G211,'Directions and Options'!$C$27+(Input!H211-Input!G211),'Directions and Options'!$C$27))</f>
        <v xml:space="preserve"> </v>
      </c>
      <c r="J211" s="78" t="str">
        <f t="shared" ref="J211:L211" si="202">IF(I211=" "," ",I211+$H211)</f>
        <v xml:space="preserve"> </v>
      </c>
      <c r="K211" s="78" t="str">
        <f t="shared" si="202"/>
        <v xml:space="preserve"> </v>
      </c>
      <c r="L211" s="78" t="str">
        <f t="shared" si="202"/>
        <v xml:space="preserve"> </v>
      </c>
      <c r="M211" s="80"/>
      <c r="N211" s="80"/>
    </row>
    <row r="212" spans="1:14" ht="14" x14ac:dyDescent="0.3">
      <c r="A212" s="76"/>
      <c r="B212" s="114"/>
      <c r="C212" s="76"/>
      <c r="D212" s="76">
        <v>0</v>
      </c>
      <c r="E212" s="96">
        <v>0</v>
      </c>
      <c r="F212" s="97">
        <f t="shared" si="187"/>
        <v>0</v>
      </c>
      <c r="G212" s="76">
        <v>0</v>
      </c>
      <c r="H212" s="77">
        <v>0</v>
      </c>
      <c r="I212" s="78" t="str">
        <f>IF(H212=0," ",IF(H212&gt;G212,'Directions and Options'!$C$27+(Input!H212-Input!G212),'Directions and Options'!$C$27))</f>
        <v xml:space="preserve"> </v>
      </c>
      <c r="J212" s="78" t="str">
        <f t="shared" ref="J212:L212" si="203">IF(I212=" "," ",I212+$H212)</f>
        <v xml:space="preserve"> </v>
      </c>
      <c r="K212" s="78" t="str">
        <f t="shared" si="203"/>
        <v xml:space="preserve"> </v>
      </c>
      <c r="L212" s="78" t="str">
        <f t="shared" si="203"/>
        <v xml:space="preserve"> </v>
      </c>
      <c r="M212" s="80"/>
      <c r="N212" s="80"/>
    </row>
    <row r="213" spans="1:14" ht="14" x14ac:dyDescent="0.3">
      <c r="A213" s="76"/>
      <c r="B213" s="114"/>
      <c r="C213" s="76"/>
      <c r="D213" s="76">
        <v>0</v>
      </c>
      <c r="E213" s="96">
        <v>0</v>
      </c>
      <c r="F213" s="97">
        <f t="shared" si="187"/>
        <v>0</v>
      </c>
      <c r="G213" s="76">
        <v>0</v>
      </c>
      <c r="H213" s="77">
        <v>0</v>
      </c>
      <c r="I213" s="78" t="str">
        <f>IF(H213=0," ",IF(H213&gt;G213,'Directions and Options'!$C$27+(Input!H213-Input!G213),'Directions and Options'!$C$27))</f>
        <v xml:space="preserve"> </v>
      </c>
      <c r="J213" s="78" t="str">
        <f t="shared" ref="J213:L213" si="204">IF(I213=" "," ",I213+$H213)</f>
        <v xml:space="preserve"> </v>
      </c>
      <c r="K213" s="78" t="str">
        <f t="shared" si="204"/>
        <v xml:space="preserve"> </v>
      </c>
      <c r="L213" s="78" t="str">
        <f t="shared" si="204"/>
        <v xml:space="preserve"> </v>
      </c>
      <c r="M213" s="80"/>
      <c r="N213" s="80"/>
    </row>
    <row r="214" spans="1:14" ht="14" x14ac:dyDescent="0.3">
      <c r="A214" s="76"/>
      <c r="B214" s="114"/>
      <c r="C214" s="76"/>
      <c r="D214" s="76">
        <v>0</v>
      </c>
      <c r="E214" s="96">
        <v>0</v>
      </c>
      <c r="F214" s="97">
        <f t="shared" si="187"/>
        <v>0</v>
      </c>
      <c r="G214" s="76">
        <v>0</v>
      </c>
      <c r="H214" s="77">
        <v>0</v>
      </c>
      <c r="I214" s="78" t="str">
        <f>IF(H214=0," ",IF(H214&gt;G214,'Directions and Options'!$C$27+(Input!H214-Input!G214),'Directions and Options'!$C$27))</f>
        <v xml:space="preserve"> </v>
      </c>
      <c r="J214" s="78" t="str">
        <f t="shared" ref="J214:L214" si="205">IF(I214=" "," ",I214+$H214)</f>
        <v xml:space="preserve"> </v>
      </c>
      <c r="K214" s="78" t="str">
        <f t="shared" si="205"/>
        <v xml:space="preserve"> </v>
      </c>
      <c r="L214" s="78" t="str">
        <f t="shared" si="205"/>
        <v xml:space="preserve"> </v>
      </c>
      <c r="M214" s="80"/>
      <c r="N214" s="80"/>
    </row>
    <row r="215" spans="1:14" ht="14" x14ac:dyDescent="0.3">
      <c r="A215" s="76"/>
      <c r="B215" s="114"/>
      <c r="C215" s="76"/>
      <c r="D215" s="76">
        <v>0</v>
      </c>
      <c r="E215" s="96">
        <v>0</v>
      </c>
      <c r="F215" s="97">
        <f t="shared" si="187"/>
        <v>0</v>
      </c>
      <c r="G215" s="76">
        <v>0</v>
      </c>
      <c r="H215" s="77">
        <v>0</v>
      </c>
      <c r="I215" s="78" t="str">
        <f>IF(H215=0," ",IF(H215&gt;G215,'Directions and Options'!$C$27+(Input!H215-Input!G215),'Directions and Options'!$C$27))</f>
        <v xml:space="preserve"> </v>
      </c>
      <c r="J215" s="78" t="str">
        <f t="shared" ref="J215:L215" si="206">IF(I215=" "," ",I215+$H215)</f>
        <v xml:space="preserve"> </v>
      </c>
      <c r="K215" s="78" t="str">
        <f t="shared" si="206"/>
        <v xml:space="preserve"> </v>
      </c>
      <c r="L215" s="78" t="str">
        <f t="shared" si="206"/>
        <v xml:space="preserve"> </v>
      </c>
      <c r="M215" s="80"/>
      <c r="N215" s="80"/>
    </row>
    <row r="216" spans="1:14" ht="14" x14ac:dyDescent="0.3">
      <c r="A216" s="76"/>
      <c r="B216" s="114"/>
      <c r="C216" s="76"/>
      <c r="D216" s="76">
        <v>0</v>
      </c>
      <c r="E216" s="96">
        <v>0</v>
      </c>
      <c r="F216" s="97">
        <f t="shared" si="187"/>
        <v>0</v>
      </c>
      <c r="G216" s="76">
        <v>0</v>
      </c>
      <c r="H216" s="77">
        <v>0</v>
      </c>
      <c r="I216" s="78" t="str">
        <f>IF(H216=0," ",IF(H216&gt;G216,'Directions and Options'!$C$27+(Input!H216-Input!G216),'Directions and Options'!$C$27))</f>
        <v xml:space="preserve"> </v>
      </c>
      <c r="J216" s="78" t="str">
        <f t="shared" ref="J216:L216" si="207">IF(I216=" "," ",I216+$H216)</f>
        <v xml:space="preserve"> </v>
      </c>
      <c r="K216" s="78" t="str">
        <f t="shared" si="207"/>
        <v xml:space="preserve"> </v>
      </c>
      <c r="L216" s="78" t="str">
        <f t="shared" si="207"/>
        <v xml:space="preserve"> </v>
      </c>
      <c r="M216" s="80"/>
      <c r="N216" s="80"/>
    </row>
    <row r="217" spans="1:14" ht="14" x14ac:dyDescent="0.3">
      <c r="A217" s="76"/>
      <c r="B217" s="114"/>
      <c r="C217" s="76"/>
      <c r="D217" s="76">
        <v>0</v>
      </c>
      <c r="E217" s="96">
        <v>0</v>
      </c>
      <c r="F217" s="97">
        <f t="shared" si="187"/>
        <v>0</v>
      </c>
      <c r="G217" s="76">
        <v>0</v>
      </c>
      <c r="H217" s="77">
        <v>0</v>
      </c>
      <c r="I217" s="78" t="str">
        <f>IF(H217=0," ",IF(H217&gt;G217,'Directions and Options'!$C$27+(Input!H217-Input!G217),'Directions and Options'!$C$27))</f>
        <v xml:space="preserve"> </v>
      </c>
      <c r="J217" s="78" t="str">
        <f t="shared" ref="J217:L217" si="208">IF(I217=" "," ",I217+$H217)</f>
        <v xml:space="preserve"> </v>
      </c>
      <c r="K217" s="78" t="str">
        <f t="shared" si="208"/>
        <v xml:space="preserve"> </v>
      </c>
      <c r="L217" s="78" t="str">
        <f t="shared" si="208"/>
        <v xml:space="preserve"> </v>
      </c>
      <c r="M217" s="80"/>
      <c r="N217" s="80"/>
    </row>
    <row r="218" spans="1:14" ht="14" x14ac:dyDescent="0.3">
      <c r="A218" s="76"/>
      <c r="B218" s="114"/>
      <c r="C218" s="76"/>
      <c r="D218" s="76">
        <v>0</v>
      </c>
      <c r="E218" s="96">
        <v>0</v>
      </c>
      <c r="F218" s="97">
        <f t="shared" si="187"/>
        <v>0</v>
      </c>
      <c r="G218" s="76">
        <v>0</v>
      </c>
      <c r="H218" s="77">
        <v>0</v>
      </c>
      <c r="I218" s="78" t="str">
        <f>IF(H218=0," ",IF(H218&gt;G218,'Directions and Options'!$C$27+(Input!H218-Input!G218),'Directions and Options'!$C$27))</f>
        <v xml:space="preserve"> </v>
      </c>
      <c r="J218" s="78" t="str">
        <f t="shared" ref="J218:L218" si="209">IF(I218=" "," ",I218+$H218)</f>
        <v xml:space="preserve"> </v>
      </c>
      <c r="K218" s="78" t="str">
        <f t="shared" si="209"/>
        <v xml:space="preserve"> </v>
      </c>
      <c r="L218" s="78" t="str">
        <f t="shared" si="209"/>
        <v xml:space="preserve"> </v>
      </c>
      <c r="M218" s="80"/>
      <c r="N218" s="80"/>
    </row>
    <row r="219" spans="1:14" ht="14" x14ac:dyDescent="0.3">
      <c r="A219" s="76"/>
      <c r="B219" s="114"/>
      <c r="C219" s="76"/>
      <c r="D219" s="76">
        <v>0</v>
      </c>
      <c r="E219" s="96">
        <v>0</v>
      </c>
      <c r="F219" s="97">
        <f t="shared" si="187"/>
        <v>0</v>
      </c>
      <c r="G219" s="76">
        <v>0</v>
      </c>
      <c r="H219" s="77">
        <v>0</v>
      </c>
      <c r="I219" s="78" t="str">
        <f>IF(H219=0," ",IF(H219&gt;G219,'Directions and Options'!$C$27+(Input!H219-Input!G219),'Directions and Options'!$C$27))</f>
        <v xml:space="preserve"> </v>
      </c>
      <c r="J219" s="78" t="str">
        <f t="shared" ref="J219:L219" si="210">IF(I219=" "," ",I219+$H219)</f>
        <v xml:space="preserve"> </v>
      </c>
      <c r="K219" s="78" t="str">
        <f t="shared" si="210"/>
        <v xml:space="preserve"> </v>
      </c>
      <c r="L219" s="78" t="str">
        <f t="shared" si="210"/>
        <v xml:space="preserve"> </v>
      </c>
      <c r="M219" s="80"/>
      <c r="N219" s="80"/>
    </row>
    <row r="220" spans="1:14" ht="14" x14ac:dyDescent="0.3">
      <c r="A220" s="76"/>
      <c r="B220" s="114"/>
      <c r="C220" s="76"/>
      <c r="D220" s="76">
        <v>0</v>
      </c>
      <c r="E220" s="96">
        <v>0</v>
      </c>
      <c r="F220" s="97">
        <f t="shared" si="187"/>
        <v>0</v>
      </c>
      <c r="G220" s="76">
        <v>0</v>
      </c>
      <c r="H220" s="77">
        <v>0</v>
      </c>
      <c r="I220" s="78" t="str">
        <f>IF(H220=0," ",IF(H220&gt;G220,'Directions and Options'!$C$27+(Input!H220-Input!G220),'Directions and Options'!$C$27))</f>
        <v xml:space="preserve"> </v>
      </c>
      <c r="J220" s="78" t="str">
        <f t="shared" ref="J220:L220" si="211">IF(I220=" "," ",I220+$H220)</f>
        <v xml:space="preserve"> </v>
      </c>
      <c r="K220" s="78" t="str">
        <f t="shared" si="211"/>
        <v xml:space="preserve"> </v>
      </c>
      <c r="L220" s="78" t="str">
        <f t="shared" si="211"/>
        <v xml:space="preserve"> </v>
      </c>
      <c r="M220" s="80"/>
      <c r="N220" s="80"/>
    </row>
    <row r="221" spans="1:14" ht="14" x14ac:dyDescent="0.3">
      <c r="A221" s="76"/>
      <c r="B221" s="114"/>
      <c r="C221" s="76"/>
      <c r="D221" s="76">
        <v>0</v>
      </c>
      <c r="E221" s="96">
        <v>0</v>
      </c>
      <c r="F221" s="97">
        <f t="shared" si="187"/>
        <v>0</v>
      </c>
      <c r="G221" s="76">
        <v>0</v>
      </c>
      <c r="H221" s="77">
        <v>0</v>
      </c>
      <c r="I221" s="78" t="str">
        <f>IF(H221=0," ",IF(H221&gt;G221,'Directions and Options'!$C$27+(Input!H221-Input!G221),'Directions and Options'!$C$27))</f>
        <v xml:space="preserve"> </v>
      </c>
      <c r="J221" s="78" t="str">
        <f t="shared" ref="J221:L221" si="212">IF(I221=" "," ",I221+$H221)</f>
        <v xml:space="preserve"> </v>
      </c>
      <c r="K221" s="78" t="str">
        <f t="shared" si="212"/>
        <v xml:space="preserve"> </v>
      </c>
      <c r="L221" s="78" t="str">
        <f t="shared" si="212"/>
        <v xml:space="preserve"> </v>
      </c>
      <c r="M221" s="80"/>
      <c r="N221" s="80"/>
    </row>
    <row r="222" spans="1:14" ht="14" x14ac:dyDescent="0.3">
      <c r="A222" s="76"/>
      <c r="B222" s="114"/>
      <c r="C222" s="76"/>
      <c r="D222" s="76">
        <v>0</v>
      </c>
      <c r="E222" s="96">
        <v>0</v>
      </c>
      <c r="F222" s="97">
        <f t="shared" si="187"/>
        <v>0</v>
      </c>
      <c r="G222" s="76">
        <v>0</v>
      </c>
      <c r="H222" s="77">
        <v>0</v>
      </c>
      <c r="I222" s="78" t="str">
        <f>IF(H222=0," ",IF(H222&gt;G222,'Directions and Options'!$C$27+(Input!H222-Input!G222),'Directions and Options'!$C$27))</f>
        <v xml:space="preserve"> </v>
      </c>
      <c r="J222" s="78" t="str">
        <f t="shared" ref="J222:L222" si="213">IF(I222=" "," ",I222+$H222)</f>
        <v xml:space="preserve"> </v>
      </c>
      <c r="K222" s="78" t="str">
        <f t="shared" si="213"/>
        <v xml:space="preserve"> </v>
      </c>
      <c r="L222" s="78" t="str">
        <f t="shared" si="213"/>
        <v xml:space="preserve"> </v>
      </c>
      <c r="M222" s="80"/>
      <c r="N222" s="80"/>
    </row>
    <row r="223" spans="1:14" ht="14" x14ac:dyDescent="0.3">
      <c r="A223" s="76"/>
      <c r="B223" s="114"/>
      <c r="C223" s="76"/>
      <c r="D223" s="76">
        <v>0</v>
      </c>
      <c r="E223" s="96">
        <v>0</v>
      </c>
      <c r="F223" s="97">
        <f t="shared" si="187"/>
        <v>0</v>
      </c>
      <c r="G223" s="76">
        <v>0</v>
      </c>
      <c r="H223" s="77">
        <v>0</v>
      </c>
      <c r="I223" s="78" t="str">
        <f>IF(H223=0," ",IF(H223&gt;G223,'Directions and Options'!$C$27+(Input!H223-Input!G223),'Directions and Options'!$C$27))</f>
        <v xml:space="preserve"> </v>
      </c>
      <c r="J223" s="78" t="str">
        <f t="shared" ref="J223:L223" si="214">IF(I223=" "," ",I223+$H223)</f>
        <v xml:space="preserve"> </v>
      </c>
      <c r="K223" s="78" t="str">
        <f t="shared" si="214"/>
        <v xml:space="preserve"> </v>
      </c>
      <c r="L223" s="78" t="str">
        <f t="shared" si="214"/>
        <v xml:space="preserve"> </v>
      </c>
      <c r="M223" s="80"/>
      <c r="N223" s="80"/>
    </row>
    <row r="224" spans="1:14" ht="14" x14ac:dyDescent="0.3">
      <c r="A224" s="76"/>
      <c r="B224" s="114"/>
      <c r="C224" s="76"/>
      <c r="D224" s="76">
        <v>0</v>
      </c>
      <c r="E224" s="96">
        <v>0</v>
      </c>
      <c r="F224" s="97">
        <f t="shared" si="187"/>
        <v>0</v>
      </c>
      <c r="G224" s="76">
        <v>0</v>
      </c>
      <c r="H224" s="77">
        <v>0</v>
      </c>
      <c r="I224" s="78" t="str">
        <f>IF(H224=0," ",IF(H224&gt;G224,'Directions and Options'!$C$27+(Input!H224-Input!G224),'Directions and Options'!$C$27))</f>
        <v xml:space="preserve"> </v>
      </c>
      <c r="J224" s="78" t="str">
        <f t="shared" ref="J224:L224" si="215">IF(I224=" "," ",I224+$H224)</f>
        <v xml:space="preserve"> </v>
      </c>
      <c r="K224" s="78" t="str">
        <f t="shared" si="215"/>
        <v xml:space="preserve"> </v>
      </c>
      <c r="L224" s="78" t="str">
        <f t="shared" si="215"/>
        <v xml:space="preserve"> </v>
      </c>
      <c r="M224" s="80"/>
      <c r="N224" s="80"/>
    </row>
    <row r="225" spans="1:14" ht="14" x14ac:dyDescent="0.3">
      <c r="A225" s="76"/>
      <c r="B225" s="114"/>
      <c r="C225" s="76"/>
      <c r="D225" s="76">
        <v>0</v>
      </c>
      <c r="E225" s="96">
        <v>0</v>
      </c>
      <c r="F225" s="97">
        <f t="shared" si="187"/>
        <v>0</v>
      </c>
      <c r="G225" s="76">
        <v>0</v>
      </c>
      <c r="H225" s="77">
        <v>0</v>
      </c>
      <c r="I225" s="78" t="str">
        <f>IF(H225=0," ",IF(H225&gt;G225,'Directions and Options'!$C$27+(Input!H225-Input!G225),'Directions and Options'!$C$27))</f>
        <v xml:space="preserve"> </v>
      </c>
      <c r="J225" s="78" t="str">
        <f t="shared" ref="J225:L225" si="216">IF(I225=" "," ",I225+$H225)</f>
        <v xml:space="preserve"> </v>
      </c>
      <c r="K225" s="78" t="str">
        <f t="shared" si="216"/>
        <v xml:space="preserve"> </v>
      </c>
      <c r="L225" s="78" t="str">
        <f t="shared" si="216"/>
        <v xml:space="preserve"> </v>
      </c>
      <c r="M225" s="80"/>
      <c r="N225" s="80"/>
    </row>
    <row r="226" spans="1:14" ht="14" x14ac:dyDescent="0.3">
      <c r="A226" s="76"/>
      <c r="B226" s="114"/>
      <c r="C226" s="76"/>
      <c r="D226" s="76">
        <v>0</v>
      </c>
      <c r="E226" s="96">
        <v>0</v>
      </c>
      <c r="F226" s="97">
        <f t="shared" si="187"/>
        <v>0</v>
      </c>
      <c r="G226" s="76">
        <v>0</v>
      </c>
      <c r="H226" s="77">
        <v>0</v>
      </c>
      <c r="I226" s="78" t="str">
        <f>IF(H226=0," ",IF(H226&gt;G226,'Directions and Options'!$C$27+(Input!H226-Input!G226),'Directions and Options'!$C$27))</f>
        <v xml:space="preserve"> </v>
      </c>
      <c r="J226" s="78" t="str">
        <f t="shared" ref="J226:L226" si="217">IF(I226=" "," ",I226+$H226)</f>
        <v xml:space="preserve"> </v>
      </c>
      <c r="K226" s="78" t="str">
        <f t="shared" si="217"/>
        <v xml:space="preserve"> </v>
      </c>
      <c r="L226" s="78" t="str">
        <f t="shared" si="217"/>
        <v xml:space="preserve"> </v>
      </c>
      <c r="M226" s="80"/>
      <c r="N226" s="80"/>
    </row>
    <row r="227" spans="1:14" ht="14" x14ac:dyDescent="0.3">
      <c r="A227" s="76"/>
      <c r="B227" s="114"/>
      <c r="C227" s="76"/>
      <c r="D227" s="76">
        <v>0</v>
      </c>
      <c r="E227" s="96">
        <v>0</v>
      </c>
      <c r="F227" s="97">
        <f t="shared" si="187"/>
        <v>0</v>
      </c>
      <c r="G227" s="76">
        <v>0</v>
      </c>
      <c r="H227" s="77">
        <v>0</v>
      </c>
      <c r="I227" s="78" t="str">
        <f>IF(H227=0," ",IF(H227&gt;G227,'Directions and Options'!$C$27+(Input!H227-Input!G227),'Directions and Options'!$C$27))</f>
        <v xml:space="preserve"> </v>
      </c>
      <c r="J227" s="78" t="str">
        <f t="shared" ref="J227:L227" si="218">IF(I227=" "," ",I227+$H227)</f>
        <v xml:space="preserve"> </v>
      </c>
      <c r="K227" s="78" t="str">
        <f t="shared" si="218"/>
        <v xml:space="preserve"> </v>
      </c>
      <c r="L227" s="78" t="str">
        <f t="shared" si="218"/>
        <v xml:space="preserve"> </v>
      </c>
      <c r="M227" s="80"/>
      <c r="N227" s="80"/>
    </row>
    <row r="228" spans="1:14" ht="14" x14ac:dyDescent="0.3">
      <c r="A228" s="76"/>
      <c r="B228" s="114"/>
      <c r="C228" s="76"/>
      <c r="D228" s="76">
        <v>0</v>
      </c>
      <c r="E228" s="96">
        <v>0</v>
      </c>
      <c r="F228" s="97">
        <f t="shared" si="187"/>
        <v>0</v>
      </c>
      <c r="G228" s="76">
        <v>0</v>
      </c>
      <c r="H228" s="77">
        <v>0</v>
      </c>
      <c r="I228" s="78" t="str">
        <f>IF(H228=0," ",IF(H228&gt;G228,'Directions and Options'!$C$27+(Input!H228-Input!G228),'Directions and Options'!$C$27))</f>
        <v xml:space="preserve"> </v>
      </c>
      <c r="J228" s="78" t="str">
        <f t="shared" ref="J228:L228" si="219">IF(I228=" "," ",I228+$H228)</f>
        <v xml:space="preserve"> </v>
      </c>
      <c r="K228" s="78" t="str">
        <f t="shared" si="219"/>
        <v xml:space="preserve"> </v>
      </c>
      <c r="L228" s="78" t="str">
        <f t="shared" si="219"/>
        <v xml:space="preserve"> </v>
      </c>
      <c r="M228" s="80"/>
      <c r="N228" s="80"/>
    </row>
    <row r="229" spans="1:14" ht="14" x14ac:dyDescent="0.3">
      <c r="A229" s="76"/>
      <c r="B229" s="114"/>
      <c r="C229" s="76"/>
      <c r="D229" s="76">
        <v>0</v>
      </c>
      <c r="E229" s="96">
        <v>0</v>
      </c>
      <c r="F229" s="97">
        <f t="shared" si="187"/>
        <v>0</v>
      </c>
      <c r="G229" s="76">
        <v>0</v>
      </c>
      <c r="H229" s="77">
        <v>0</v>
      </c>
      <c r="I229" s="78" t="str">
        <f>IF(H229=0," ",IF(H229&gt;G229,'Directions and Options'!$C$27+(Input!H229-Input!G229),'Directions and Options'!$C$27))</f>
        <v xml:space="preserve"> </v>
      </c>
      <c r="J229" s="78" t="str">
        <f t="shared" ref="J229:L229" si="220">IF(I229=" "," ",I229+$H229)</f>
        <v xml:space="preserve"> </v>
      </c>
      <c r="K229" s="78" t="str">
        <f t="shared" si="220"/>
        <v xml:space="preserve"> </v>
      </c>
      <c r="L229" s="78" t="str">
        <f t="shared" si="220"/>
        <v xml:space="preserve"> </v>
      </c>
      <c r="M229" s="80"/>
      <c r="N229" s="80"/>
    </row>
    <row r="230" spans="1:14" ht="14" x14ac:dyDescent="0.3">
      <c r="A230" s="76"/>
      <c r="B230" s="114"/>
      <c r="C230" s="76"/>
      <c r="D230" s="76">
        <v>0</v>
      </c>
      <c r="E230" s="96">
        <v>0</v>
      </c>
      <c r="F230" s="97">
        <f t="shared" si="187"/>
        <v>0</v>
      </c>
      <c r="G230" s="76">
        <v>0</v>
      </c>
      <c r="H230" s="77">
        <v>0</v>
      </c>
      <c r="I230" s="78" t="str">
        <f>IF(H230=0," ",IF(H230&gt;G230,'Directions and Options'!$C$27+(Input!H230-Input!G230),'Directions and Options'!$C$27))</f>
        <v xml:space="preserve"> </v>
      </c>
      <c r="J230" s="78" t="str">
        <f t="shared" ref="J230:L230" si="221">IF(I230=" "," ",I230+$H230)</f>
        <v xml:space="preserve"> </v>
      </c>
      <c r="K230" s="78" t="str">
        <f t="shared" si="221"/>
        <v xml:space="preserve"> </v>
      </c>
      <c r="L230" s="78" t="str">
        <f t="shared" si="221"/>
        <v xml:space="preserve"> </v>
      </c>
      <c r="M230" s="80"/>
      <c r="N230" s="80"/>
    </row>
    <row r="231" spans="1:14" ht="14" x14ac:dyDescent="0.3">
      <c r="A231" s="76"/>
      <c r="B231" s="114"/>
      <c r="C231" s="76"/>
      <c r="D231" s="76">
        <v>0</v>
      </c>
      <c r="E231" s="96">
        <v>0</v>
      </c>
      <c r="F231" s="97">
        <f t="shared" si="187"/>
        <v>0</v>
      </c>
      <c r="G231" s="76">
        <v>0</v>
      </c>
      <c r="H231" s="77">
        <v>0</v>
      </c>
      <c r="I231" s="78" t="str">
        <f>IF(H231=0," ",IF(H231&gt;G231,'Directions and Options'!$C$27+(Input!H231-Input!G231),'Directions and Options'!$C$27))</f>
        <v xml:space="preserve"> </v>
      </c>
      <c r="J231" s="78" t="str">
        <f t="shared" ref="J231:L231" si="222">IF(I231=" "," ",I231+$H231)</f>
        <v xml:space="preserve"> </v>
      </c>
      <c r="K231" s="78" t="str">
        <f t="shared" si="222"/>
        <v xml:space="preserve"> </v>
      </c>
      <c r="L231" s="78" t="str">
        <f t="shared" si="222"/>
        <v xml:space="preserve"> </v>
      </c>
      <c r="M231" s="80"/>
      <c r="N231" s="80"/>
    </row>
    <row r="232" spans="1:14" ht="14" x14ac:dyDescent="0.3">
      <c r="A232" s="76"/>
      <c r="B232" s="114"/>
      <c r="C232" s="76"/>
      <c r="D232" s="76">
        <v>0</v>
      </c>
      <c r="E232" s="96">
        <v>0</v>
      </c>
      <c r="F232" s="97">
        <f t="shared" si="187"/>
        <v>0</v>
      </c>
      <c r="G232" s="76">
        <v>0</v>
      </c>
      <c r="H232" s="77">
        <v>0</v>
      </c>
      <c r="I232" s="78" t="str">
        <f>IF(H232=0," ",IF(H232&gt;G232,'Directions and Options'!$C$27+(Input!H232-Input!G232),'Directions and Options'!$C$27))</f>
        <v xml:space="preserve"> </v>
      </c>
      <c r="J232" s="78" t="str">
        <f t="shared" ref="J232:L232" si="223">IF(I232=" "," ",I232+$H232)</f>
        <v xml:space="preserve"> </v>
      </c>
      <c r="K232" s="78" t="str">
        <f t="shared" si="223"/>
        <v xml:space="preserve"> </v>
      </c>
      <c r="L232" s="78" t="str">
        <f t="shared" si="223"/>
        <v xml:space="preserve"> </v>
      </c>
      <c r="M232" s="80"/>
      <c r="N232" s="80"/>
    </row>
    <row r="233" spans="1:14" ht="14" x14ac:dyDescent="0.3">
      <c r="A233" s="76"/>
      <c r="B233" s="114"/>
      <c r="C233" s="76"/>
      <c r="D233" s="76">
        <v>0</v>
      </c>
      <c r="E233" s="96">
        <v>0</v>
      </c>
      <c r="F233" s="97">
        <f t="shared" si="187"/>
        <v>0</v>
      </c>
      <c r="G233" s="76">
        <v>0</v>
      </c>
      <c r="H233" s="77">
        <v>0</v>
      </c>
      <c r="I233" s="78" t="str">
        <f>IF(H233=0," ",IF(H233&gt;G233,'Directions and Options'!$C$27+(Input!H233-Input!G233),'Directions and Options'!$C$27))</f>
        <v xml:space="preserve"> </v>
      </c>
      <c r="J233" s="78" t="str">
        <f t="shared" ref="J233:L233" si="224">IF(I233=" "," ",I233+$H233)</f>
        <v xml:space="preserve"> </v>
      </c>
      <c r="K233" s="78" t="str">
        <f t="shared" si="224"/>
        <v xml:space="preserve"> </v>
      </c>
      <c r="L233" s="78" t="str">
        <f t="shared" si="224"/>
        <v xml:space="preserve"> </v>
      </c>
      <c r="M233" s="80"/>
      <c r="N233" s="80"/>
    </row>
    <row r="234" spans="1:14" ht="14" x14ac:dyDescent="0.3">
      <c r="A234" s="76"/>
      <c r="B234" s="114"/>
      <c r="C234" s="76"/>
      <c r="D234" s="76">
        <v>0</v>
      </c>
      <c r="E234" s="96">
        <v>0</v>
      </c>
      <c r="F234" s="97">
        <f t="shared" si="187"/>
        <v>0</v>
      </c>
      <c r="G234" s="76">
        <v>0</v>
      </c>
      <c r="H234" s="77">
        <v>0</v>
      </c>
      <c r="I234" s="78" t="str">
        <f>IF(H234=0," ",IF(H234&gt;G234,'Directions and Options'!$C$27+(Input!H234-Input!G234),'Directions and Options'!$C$27))</f>
        <v xml:space="preserve"> </v>
      </c>
      <c r="J234" s="78" t="str">
        <f t="shared" ref="J234:L234" si="225">IF(I234=" "," ",I234+$H234)</f>
        <v xml:space="preserve"> </v>
      </c>
      <c r="K234" s="78" t="str">
        <f t="shared" si="225"/>
        <v xml:space="preserve"> </v>
      </c>
      <c r="L234" s="78" t="str">
        <f t="shared" si="225"/>
        <v xml:space="preserve"> </v>
      </c>
      <c r="M234" s="80"/>
      <c r="N234" s="80"/>
    </row>
    <row r="235" spans="1:14" ht="14" x14ac:dyDescent="0.3">
      <c r="A235" s="76"/>
      <c r="B235" s="114"/>
      <c r="C235" s="76"/>
      <c r="D235" s="76">
        <v>0</v>
      </c>
      <c r="E235" s="96">
        <v>0</v>
      </c>
      <c r="F235" s="97">
        <f t="shared" si="187"/>
        <v>0</v>
      </c>
      <c r="G235" s="76">
        <v>0</v>
      </c>
      <c r="H235" s="77">
        <v>0</v>
      </c>
      <c r="I235" s="78" t="str">
        <f>IF(H235=0," ",IF(H235&gt;G235,'Directions and Options'!$C$27+(Input!H235-Input!G235),'Directions and Options'!$C$27))</f>
        <v xml:space="preserve"> </v>
      </c>
      <c r="J235" s="78" t="str">
        <f t="shared" ref="J235:L235" si="226">IF(I235=" "," ",I235+$H235)</f>
        <v xml:space="preserve"> </v>
      </c>
      <c r="K235" s="78" t="str">
        <f t="shared" si="226"/>
        <v xml:space="preserve"> </v>
      </c>
      <c r="L235" s="78" t="str">
        <f t="shared" si="226"/>
        <v xml:space="preserve"> </v>
      </c>
      <c r="M235" s="80"/>
      <c r="N235" s="80"/>
    </row>
    <row r="236" spans="1:14" ht="14" x14ac:dyDescent="0.3">
      <c r="A236" s="76"/>
      <c r="B236" s="114"/>
      <c r="C236" s="76"/>
      <c r="D236" s="76">
        <v>0</v>
      </c>
      <c r="E236" s="96">
        <v>0</v>
      </c>
      <c r="F236" s="97">
        <f t="shared" si="187"/>
        <v>0</v>
      </c>
      <c r="G236" s="76">
        <v>0</v>
      </c>
      <c r="H236" s="77">
        <v>0</v>
      </c>
      <c r="I236" s="78" t="str">
        <f>IF(H236=0," ",IF(H236&gt;G236,'Directions and Options'!$C$27+(Input!H236-Input!G236),'Directions and Options'!$C$27))</f>
        <v xml:space="preserve"> </v>
      </c>
      <c r="J236" s="78" t="str">
        <f t="shared" ref="J236:L236" si="227">IF(I236=" "," ",I236+$H236)</f>
        <v xml:space="preserve"> </v>
      </c>
      <c r="K236" s="78" t="str">
        <f t="shared" si="227"/>
        <v xml:space="preserve"> </v>
      </c>
      <c r="L236" s="78" t="str">
        <f t="shared" si="227"/>
        <v xml:space="preserve"> </v>
      </c>
      <c r="M236" s="80"/>
      <c r="N236" s="80"/>
    </row>
    <row r="237" spans="1:14" ht="14" x14ac:dyDescent="0.3">
      <c r="A237" s="76"/>
      <c r="B237" s="114"/>
      <c r="C237" s="76"/>
      <c r="D237" s="76">
        <v>0</v>
      </c>
      <c r="E237" s="96">
        <v>0</v>
      </c>
      <c r="F237" s="97">
        <f t="shared" si="187"/>
        <v>0</v>
      </c>
      <c r="G237" s="76">
        <v>0</v>
      </c>
      <c r="H237" s="77">
        <v>0</v>
      </c>
      <c r="I237" s="78" t="str">
        <f>IF(H237=0," ",IF(H237&gt;G237,'Directions and Options'!$C$27+(Input!H237-Input!G237),'Directions and Options'!$C$27))</f>
        <v xml:space="preserve"> </v>
      </c>
      <c r="J237" s="78" t="str">
        <f t="shared" ref="J237:L237" si="228">IF(I237=" "," ",I237+$H237)</f>
        <v xml:space="preserve"> </v>
      </c>
      <c r="K237" s="78" t="str">
        <f t="shared" si="228"/>
        <v xml:space="preserve"> </v>
      </c>
      <c r="L237" s="78" t="str">
        <f t="shared" si="228"/>
        <v xml:space="preserve"> </v>
      </c>
      <c r="M237" s="80"/>
      <c r="N237" s="80"/>
    </row>
    <row r="238" spans="1:14" ht="14" x14ac:dyDescent="0.3">
      <c r="A238" s="76"/>
      <c r="B238" s="114"/>
      <c r="C238" s="76"/>
      <c r="D238" s="76">
        <v>0</v>
      </c>
      <c r="E238" s="96">
        <v>0</v>
      </c>
      <c r="F238" s="97">
        <f t="shared" si="187"/>
        <v>0</v>
      </c>
      <c r="G238" s="76">
        <v>0</v>
      </c>
      <c r="H238" s="77">
        <v>0</v>
      </c>
      <c r="I238" s="78" t="str">
        <f>IF(H238=0," ",IF(H238&gt;G238,'Directions and Options'!$C$27+(Input!H238-Input!G238),'Directions and Options'!$C$27))</f>
        <v xml:space="preserve"> </v>
      </c>
      <c r="J238" s="78" t="str">
        <f t="shared" ref="J238:L238" si="229">IF(I238=" "," ",I238+$H238)</f>
        <v xml:space="preserve"> </v>
      </c>
      <c r="K238" s="78" t="str">
        <f t="shared" si="229"/>
        <v xml:space="preserve"> </v>
      </c>
      <c r="L238" s="78" t="str">
        <f t="shared" si="229"/>
        <v xml:space="preserve"> </v>
      </c>
      <c r="M238" s="80"/>
      <c r="N238" s="80"/>
    </row>
    <row r="239" spans="1:14" ht="14" x14ac:dyDescent="0.3">
      <c r="A239" s="76"/>
      <c r="B239" s="114"/>
      <c r="C239" s="76"/>
      <c r="D239" s="76">
        <v>0</v>
      </c>
      <c r="E239" s="96">
        <v>0</v>
      </c>
      <c r="F239" s="97">
        <f t="shared" si="187"/>
        <v>0</v>
      </c>
      <c r="G239" s="76">
        <v>0</v>
      </c>
      <c r="H239" s="77">
        <v>0</v>
      </c>
      <c r="I239" s="78" t="str">
        <f>IF(H239=0," ",IF(H239&gt;G239,'Directions and Options'!$C$27+(Input!H239-Input!G239),'Directions and Options'!$C$27))</f>
        <v xml:space="preserve"> </v>
      </c>
      <c r="J239" s="78" t="str">
        <f t="shared" ref="J239:L239" si="230">IF(I239=" "," ",I239+$H239)</f>
        <v xml:space="preserve"> </v>
      </c>
      <c r="K239" s="78" t="str">
        <f t="shared" si="230"/>
        <v xml:space="preserve"> </v>
      </c>
      <c r="L239" s="78" t="str">
        <f t="shared" si="230"/>
        <v xml:space="preserve"> </v>
      </c>
      <c r="M239" s="80"/>
      <c r="N239" s="80"/>
    </row>
    <row r="240" spans="1:14" ht="14" x14ac:dyDescent="0.3">
      <c r="A240" s="76"/>
      <c r="B240" s="114"/>
      <c r="C240" s="76"/>
      <c r="D240" s="76">
        <v>0</v>
      </c>
      <c r="E240" s="96">
        <v>0</v>
      </c>
      <c r="F240" s="97">
        <f t="shared" si="187"/>
        <v>0</v>
      </c>
      <c r="G240" s="76">
        <v>0</v>
      </c>
      <c r="H240" s="77">
        <v>0</v>
      </c>
      <c r="I240" s="78" t="str">
        <f>IF(H240=0," ",IF(H240&gt;G240,'Directions and Options'!$C$27+(Input!H240-Input!G240),'Directions and Options'!$C$27))</f>
        <v xml:space="preserve"> </v>
      </c>
      <c r="J240" s="78" t="str">
        <f t="shared" ref="J240:L240" si="231">IF(I240=" "," ",I240+$H240)</f>
        <v xml:space="preserve"> </v>
      </c>
      <c r="K240" s="78" t="str">
        <f t="shared" si="231"/>
        <v xml:space="preserve"> </v>
      </c>
      <c r="L240" s="78" t="str">
        <f t="shared" si="231"/>
        <v xml:space="preserve"> </v>
      </c>
      <c r="M240" s="80"/>
      <c r="N240" s="80"/>
    </row>
    <row r="241" spans="1:14" ht="14" x14ac:dyDescent="0.3">
      <c r="A241" s="76"/>
      <c r="B241" s="114"/>
      <c r="C241" s="76"/>
      <c r="D241" s="76">
        <v>0</v>
      </c>
      <c r="E241" s="96">
        <v>0</v>
      </c>
      <c r="F241" s="97">
        <f t="shared" si="187"/>
        <v>0</v>
      </c>
      <c r="G241" s="76">
        <v>0</v>
      </c>
      <c r="H241" s="77">
        <v>0</v>
      </c>
      <c r="I241" s="78" t="str">
        <f>IF(H241=0," ",IF(H241&gt;G241,'Directions and Options'!$C$27+(Input!H241-Input!G241),'Directions and Options'!$C$27))</f>
        <v xml:space="preserve"> </v>
      </c>
      <c r="J241" s="78" t="str">
        <f t="shared" ref="J241:L241" si="232">IF(I241=" "," ",I241+$H241)</f>
        <v xml:space="preserve"> </v>
      </c>
      <c r="K241" s="78" t="str">
        <f t="shared" si="232"/>
        <v xml:space="preserve"> </v>
      </c>
      <c r="L241" s="78" t="str">
        <f t="shared" si="232"/>
        <v xml:space="preserve"> </v>
      </c>
      <c r="M241" s="80"/>
      <c r="N241" s="80"/>
    </row>
    <row r="242" spans="1:14" ht="14" x14ac:dyDescent="0.3">
      <c r="A242" s="76"/>
      <c r="B242" s="114"/>
      <c r="C242" s="76"/>
      <c r="D242" s="76">
        <v>0</v>
      </c>
      <c r="E242" s="96">
        <v>0</v>
      </c>
      <c r="F242" s="97">
        <f t="shared" si="187"/>
        <v>0</v>
      </c>
      <c r="G242" s="76">
        <v>0</v>
      </c>
      <c r="H242" s="77">
        <v>0</v>
      </c>
      <c r="I242" s="78" t="str">
        <f>IF(H242=0," ",IF(H242&gt;G242,'Directions and Options'!$C$27+(Input!H242-Input!G242),'Directions and Options'!$C$27))</f>
        <v xml:space="preserve"> </v>
      </c>
      <c r="J242" s="78" t="str">
        <f t="shared" ref="J242:L242" si="233">IF(I242=" "," ",I242+$H242)</f>
        <v xml:space="preserve"> </v>
      </c>
      <c r="K242" s="78" t="str">
        <f t="shared" si="233"/>
        <v xml:space="preserve"> </v>
      </c>
      <c r="L242" s="78" t="str">
        <f t="shared" si="233"/>
        <v xml:space="preserve"> </v>
      </c>
      <c r="M242" s="80"/>
      <c r="N242" s="80"/>
    </row>
    <row r="243" spans="1:14" ht="14" x14ac:dyDescent="0.3">
      <c r="A243" s="76"/>
      <c r="B243" s="114"/>
      <c r="C243" s="76"/>
      <c r="D243" s="76">
        <v>0</v>
      </c>
      <c r="E243" s="96">
        <v>0</v>
      </c>
      <c r="F243" s="97">
        <f t="shared" si="187"/>
        <v>0</v>
      </c>
      <c r="G243" s="76">
        <v>0</v>
      </c>
      <c r="H243" s="77">
        <v>0</v>
      </c>
      <c r="I243" s="78" t="str">
        <f>IF(H243=0," ",IF(H243&gt;G243,'Directions and Options'!$C$27+(Input!H243-Input!G243),'Directions and Options'!$C$27))</f>
        <v xml:space="preserve"> </v>
      </c>
      <c r="J243" s="78" t="str">
        <f t="shared" ref="J243:L243" si="234">IF(I243=" "," ",I243+$H243)</f>
        <v xml:space="preserve"> </v>
      </c>
      <c r="K243" s="78" t="str">
        <f t="shared" si="234"/>
        <v xml:space="preserve"> </v>
      </c>
      <c r="L243" s="78" t="str">
        <f t="shared" si="234"/>
        <v xml:space="preserve"> </v>
      </c>
      <c r="M243" s="80"/>
      <c r="N243" s="80"/>
    </row>
    <row r="244" spans="1:14" ht="14" x14ac:dyDescent="0.3">
      <c r="A244" s="76"/>
      <c r="B244" s="114"/>
      <c r="C244" s="76"/>
      <c r="D244" s="76">
        <v>0</v>
      </c>
      <c r="E244" s="96">
        <v>0</v>
      </c>
      <c r="F244" s="97">
        <f t="shared" si="187"/>
        <v>0</v>
      </c>
      <c r="G244" s="76">
        <v>0</v>
      </c>
      <c r="H244" s="77">
        <v>0</v>
      </c>
      <c r="I244" s="78" t="str">
        <f>IF(H244=0," ",IF(H244&gt;G244,'Directions and Options'!$C$27+(Input!H244-Input!G244),'Directions and Options'!$C$27))</f>
        <v xml:space="preserve"> </v>
      </c>
      <c r="J244" s="78" t="str">
        <f t="shared" ref="J244:L244" si="235">IF(I244=" "," ",I244+$H244)</f>
        <v xml:space="preserve"> </v>
      </c>
      <c r="K244" s="78" t="str">
        <f t="shared" si="235"/>
        <v xml:space="preserve"> </v>
      </c>
      <c r="L244" s="78" t="str">
        <f t="shared" si="235"/>
        <v xml:space="preserve"> </v>
      </c>
      <c r="M244" s="80"/>
      <c r="N244" s="80"/>
    </row>
    <row r="245" spans="1:14" ht="14" x14ac:dyDescent="0.3">
      <c r="A245" s="76"/>
      <c r="B245" s="114"/>
      <c r="C245" s="76"/>
      <c r="D245" s="76">
        <v>0</v>
      </c>
      <c r="E245" s="96">
        <v>0</v>
      </c>
      <c r="F245" s="97">
        <f t="shared" si="187"/>
        <v>0</v>
      </c>
      <c r="G245" s="76">
        <v>0</v>
      </c>
      <c r="H245" s="77">
        <v>0</v>
      </c>
      <c r="I245" s="78" t="str">
        <f>IF(H245=0," ",IF(H245&gt;G245,'Directions and Options'!$C$27+(Input!H245-Input!G245),'Directions and Options'!$C$27))</f>
        <v xml:space="preserve"> </v>
      </c>
      <c r="J245" s="78" t="str">
        <f t="shared" ref="J245:L245" si="236">IF(I245=" "," ",I245+$H245)</f>
        <v xml:space="preserve"> </v>
      </c>
      <c r="K245" s="78" t="str">
        <f t="shared" si="236"/>
        <v xml:space="preserve"> </v>
      </c>
      <c r="L245" s="78" t="str">
        <f t="shared" si="236"/>
        <v xml:space="preserve"> </v>
      </c>
      <c r="M245" s="80"/>
      <c r="N245" s="80"/>
    </row>
    <row r="246" spans="1:14" ht="14" x14ac:dyDescent="0.3">
      <c r="A246" s="76"/>
      <c r="B246" s="114"/>
      <c r="C246" s="76"/>
      <c r="D246" s="76">
        <v>0</v>
      </c>
      <c r="E246" s="96">
        <v>0</v>
      </c>
      <c r="F246" s="97">
        <f t="shared" si="187"/>
        <v>0</v>
      </c>
      <c r="G246" s="76">
        <v>0</v>
      </c>
      <c r="H246" s="77">
        <v>0</v>
      </c>
      <c r="I246" s="78" t="str">
        <f>IF(H246=0," ",IF(H246&gt;G246,'Directions and Options'!$C$27+(Input!H246-Input!G246),'Directions and Options'!$C$27))</f>
        <v xml:space="preserve"> </v>
      </c>
      <c r="J246" s="78" t="str">
        <f t="shared" ref="J246:L246" si="237">IF(I246=" "," ",I246+$H246)</f>
        <v xml:space="preserve"> </v>
      </c>
      <c r="K246" s="78" t="str">
        <f t="shared" si="237"/>
        <v xml:space="preserve"> </v>
      </c>
      <c r="L246" s="78" t="str">
        <f t="shared" si="237"/>
        <v xml:space="preserve"> </v>
      </c>
      <c r="M246" s="80"/>
      <c r="N246" s="80"/>
    </row>
    <row r="247" spans="1:14" ht="14" x14ac:dyDescent="0.3">
      <c r="A247" s="76"/>
      <c r="B247" s="114"/>
      <c r="C247" s="76"/>
      <c r="D247" s="76">
        <v>0</v>
      </c>
      <c r="E247" s="96">
        <v>0</v>
      </c>
      <c r="F247" s="97">
        <f t="shared" si="187"/>
        <v>0</v>
      </c>
      <c r="G247" s="76">
        <v>0</v>
      </c>
      <c r="H247" s="77">
        <v>0</v>
      </c>
      <c r="I247" s="78" t="str">
        <f>IF(H247=0," ",IF(H247&gt;G247,'Directions and Options'!$C$27+(Input!H247-Input!G247),'Directions and Options'!$C$27))</f>
        <v xml:space="preserve"> </v>
      </c>
      <c r="J247" s="78" t="str">
        <f t="shared" ref="J247:L247" si="238">IF(I247=" "," ",I247+$H247)</f>
        <v xml:space="preserve"> </v>
      </c>
      <c r="K247" s="78" t="str">
        <f t="shared" si="238"/>
        <v xml:space="preserve"> </v>
      </c>
      <c r="L247" s="78" t="str">
        <f t="shared" si="238"/>
        <v xml:space="preserve"> </v>
      </c>
      <c r="M247" s="80"/>
      <c r="N247" s="80"/>
    </row>
    <row r="248" spans="1:14" ht="14" x14ac:dyDescent="0.3">
      <c r="A248" s="76"/>
      <c r="B248" s="114"/>
      <c r="C248" s="76"/>
      <c r="D248" s="76">
        <v>0</v>
      </c>
      <c r="E248" s="96">
        <v>0</v>
      </c>
      <c r="F248" s="97">
        <f t="shared" si="187"/>
        <v>0</v>
      </c>
      <c r="G248" s="76">
        <v>0</v>
      </c>
      <c r="H248" s="77">
        <v>0</v>
      </c>
      <c r="I248" s="78" t="str">
        <f>IF(H248=0," ",IF(H248&gt;G248,'Directions and Options'!$C$27+(Input!H248-Input!G248),'Directions and Options'!$C$27))</f>
        <v xml:space="preserve"> </v>
      </c>
      <c r="J248" s="78" t="str">
        <f t="shared" ref="J248:L248" si="239">IF(I248=" "," ",I248+$H248)</f>
        <v xml:space="preserve"> </v>
      </c>
      <c r="K248" s="78" t="str">
        <f t="shared" si="239"/>
        <v xml:space="preserve"> </v>
      </c>
      <c r="L248" s="78" t="str">
        <f t="shared" si="239"/>
        <v xml:space="preserve"> </v>
      </c>
      <c r="M248" s="80"/>
      <c r="N248" s="80"/>
    </row>
    <row r="249" spans="1:14" ht="14" x14ac:dyDescent="0.3">
      <c r="A249" s="76"/>
      <c r="B249" s="114"/>
      <c r="C249" s="76"/>
      <c r="D249" s="76">
        <v>0</v>
      </c>
      <c r="E249" s="96">
        <v>0</v>
      </c>
      <c r="F249" s="97">
        <f t="shared" si="187"/>
        <v>0</v>
      </c>
      <c r="G249" s="76">
        <v>0</v>
      </c>
      <c r="H249" s="77">
        <v>0</v>
      </c>
      <c r="I249" s="78" t="str">
        <f>IF(H249=0," ",IF(H249&gt;G249,'Directions and Options'!$C$27+(Input!H249-Input!G249),'Directions and Options'!$C$27))</f>
        <v xml:space="preserve"> </v>
      </c>
      <c r="J249" s="78" t="str">
        <f t="shared" ref="J249:L249" si="240">IF(I249=" "," ",I249+$H249)</f>
        <v xml:space="preserve"> </v>
      </c>
      <c r="K249" s="78" t="str">
        <f t="shared" si="240"/>
        <v xml:space="preserve"> </v>
      </c>
      <c r="L249" s="78" t="str">
        <f t="shared" si="240"/>
        <v xml:space="preserve"> </v>
      </c>
      <c r="M249" s="80"/>
      <c r="N249" s="80"/>
    </row>
    <row r="250" spans="1:14" ht="14" x14ac:dyDescent="0.3">
      <c r="A250" s="76"/>
      <c r="B250" s="114"/>
      <c r="C250" s="76"/>
      <c r="D250" s="76">
        <v>0</v>
      </c>
      <c r="E250" s="96">
        <v>0</v>
      </c>
      <c r="F250" s="97">
        <f t="shared" si="187"/>
        <v>0</v>
      </c>
      <c r="G250" s="76">
        <v>0</v>
      </c>
      <c r="H250" s="77">
        <v>0</v>
      </c>
      <c r="I250" s="78" t="str">
        <f>IF(H250=0," ",IF(H250&gt;G250,'Directions and Options'!$C$27+(Input!H250-Input!G250),'Directions and Options'!$C$27))</f>
        <v xml:space="preserve"> </v>
      </c>
      <c r="J250" s="78" t="str">
        <f t="shared" ref="J250:L250" si="241">IF(I250=" "," ",I250+$H250)</f>
        <v xml:space="preserve"> </v>
      </c>
      <c r="K250" s="78" t="str">
        <f t="shared" si="241"/>
        <v xml:space="preserve"> </v>
      </c>
      <c r="L250" s="78" t="str">
        <f t="shared" si="241"/>
        <v xml:space="preserve"> </v>
      </c>
      <c r="M250" s="80"/>
      <c r="N250" s="80"/>
    </row>
    <row r="251" spans="1:14" ht="14" x14ac:dyDescent="0.3">
      <c r="A251" s="76"/>
      <c r="B251" s="114"/>
      <c r="C251" s="76"/>
      <c r="D251" s="76">
        <v>0</v>
      </c>
      <c r="E251" s="96">
        <v>0</v>
      </c>
      <c r="F251" s="97">
        <f t="shared" si="187"/>
        <v>0</v>
      </c>
      <c r="G251" s="76">
        <v>0</v>
      </c>
      <c r="H251" s="77">
        <v>0</v>
      </c>
      <c r="I251" s="78" t="str">
        <f>IF(H251=0," ",IF(H251&gt;G251,'Directions and Options'!$C$27+(Input!H251-Input!G251),'Directions and Options'!$C$27))</f>
        <v xml:space="preserve"> </v>
      </c>
      <c r="J251" s="78" t="str">
        <f t="shared" ref="J251:L251" si="242">IF(I251=" "," ",I251+$H251)</f>
        <v xml:space="preserve"> </v>
      </c>
      <c r="K251" s="78" t="str">
        <f t="shared" si="242"/>
        <v xml:space="preserve"> </v>
      </c>
      <c r="L251" s="78" t="str">
        <f t="shared" si="242"/>
        <v xml:space="preserve"> </v>
      </c>
      <c r="M251" s="80"/>
      <c r="N251" s="80"/>
    </row>
    <row r="252" spans="1:14" ht="14" x14ac:dyDescent="0.3">
      <c r="A252" s="76"/>
      <c r="B252" s="114"/>
      <c r="C252" s="76"/>
      <c r="D252" s="76">
        <v>0</v>
      </c>
      <c r="E252" s="96">
        <v>0</v>
      </c>
      <c r="F252" s="97">
        <f t="shared" si="187"/>
        <v>0</v>
      </c>
      <c r="G252" s="76">
        <v>0</v>
      </c>
      <c r="H252" s="77">
        <v>0</v>
      </c>
      <c r="I252" s="78" t="str">
        <f>IF(H252=0," ",IF(H252&gt;G252,'Directions and Options'!$C$27+(Input!H252-Input!G252),'Directions and Options'!$C$27))</f>
        <v xml:space="preserve"> </v>
      </c>
      <c r="J252" s="78" t="str">
        <f t="shared" ref="J252:L252" si="243">IF(I252=" "," ",I252+$H252)</f>
        <v xml:space="preserve"> </v>
      </c>
      <c r="K252" s="78" t="str">
        <f t="shared" si="243"/>
        <v xml:space="preserve"> </v>
      </c>
      <c r="L252" s="78" t="str">
        <f t="shared" si="243"/>
        <v xml:space="preserve"> </v>
      </c>
      <c r="M252" s="80"/>
      <c r="N252" s="80"/>
    </row>
    <row r="253" spans="1:14" ht="14" x14ac:dyDescent="0.3">
      <c r="A253" s="76"/>
      <c r="B253" s="114"/>
      <c r="C253" s="76"/>
      <c r="D253" s="76">
        <v>0</v>
      </c>
      <c r="E253" s="96">
        <v>0</v>
      </c>
      <c r="F253" s="97">
        <f t="shared" si="187"/>
        <v>0</v>
      </c>
      <c r="G253" s="76">
        <v>0</v>
      </c>
      <c r="H253" s="77">
        <v>0</v>
      </c>
      <c r="I253" s="78" t="str">
        <f>IF(H253=0," ",IF(H253&gt;G253,'Directions and Options'!$C$27+(Input!H253-Input!G253),'Directions and Options'!$C$27))</f>
        <v xml:space="preserve"> </v>
      </c>
      <c r="J253" s="78" t="str">
        <f t="shared" ref="J253:L253" si="244">IF(I253=" "," ",I253+$H253)</f>
        <v xml:space="preserve"> </v>
      </c>
      <c r="K253" s="78" t="str">
        <f t="shared" si="244"/>
        <v xml:space="preserve"> </v>
      </c>
      <c r="L253" s="78" t="str">
        <f t="shared" si="244"/>
        <v xml:space="preserve"> </v>
      </c>
      <c r="M253" s="80"/>
      <c r="N253" s="80"/>
    </row>
    <row r="254" spans="1:14" ht="14" x14ac:dyDescent="0.3">
      <c r="A254" s="76"/>
      <c r="B254" s="114"/>
      <c r="C254" s="76"/>
      <c r="D254" s="76">
        <v>0</v>
      </c>
      <c r="E254" s="96">
        <v>0</v>
      </c>
      <c r="F254" s="97">
        <f t="shared" si="187"/>
        <v>0</v>
      </c>
      <c r="G254" s="76">
        <v>0</v>
      </c>
      <c r="H254" s="77">
        <v>0</v>
      </c>
      <c r="I254" s="78" t="str">
        <f>IF(H254=0," ",IF(H254&gt;G254,'Directions and Options'!$C$27+(Input!H254-Input!G254),'Directions and Options'!$C$27))</f>
        <v xml:space="preserve"> </v>
      </c>
      <c r="J254" s="78" t="str">
        <f t="shared" ref="J254:L254" si="245">IF(I254=" "," ",I254+$H254)</f>
        <v xml:space="preserve"> </v>
      </c>
      <c r="K254" s="78" t="str">
        <f t="shared" si="245"/>
        <v xml:space="preserve"> </v>
      </c>
      <c r="L254" s="78" t="str">
        <f t="shared" si="245"/>
        <v xml:space="preserve"> </v>
      </c>
      <c r="M254" s="80"/>
      <c r="N254" s="80"/>
    </row>
    <row r="255" spans="1:14" ht="14" x14ac:dyDescent="0.3">
      <c r="A255" s="76"/>
      <c r="B255" s="114"/>
      <c r="C255" s="76"/>
      <c r="D255" s="76">
        <v>0</v>
      </c>
      <c r="E255" s="96">
        <v>0</v>
      </c>
      <c r="F255" s="97">
        <f t="shared" si="187"/>
        <v>0</v>
      </c>
      <c r="G255" s="76">
        <v>0</v>
      </c>
      <c r="H255" s="77">
        <v>0</v>
      </c>
      <c r="I255" s="78" t="str">
        <f>IF(H255=0," ",IF(H255&gt;G255,'Directions and Options'!$C$27+(Input!H255-Input!G255),'Directions and Options'!$C$27))</f>
        <v xml:space="preserve"> </v>
      </c>
      <c r="J255" s="78" t="str">
        <f t="shared" ref="J255:L255" si="246">IF(I255=" "," ",I255+$H255)</f>
        <v xml:space="preserve"> </v>
      </c>
      <c r="K255" s="78" t="str">
        <f t="shared" si="246"/>
        <v xml:space="preserve"> </v>
      </c>
      <c r="L255" s="78" t="str">
        <f t="shared" si="246"/>
        <v xml:space="preserve"> </v>
      </c>
      <c r="M255" s="80"/>
      <c r="N255" s="80"/>
    </row>
    <row r="256" spans="1:14" ht="14" x14ac:dyDescent="0.3">
      <c r="A256" s="76"/>
      <c r="B256" s="114"/>
      <c r="C256" s="76"/>
      <c r="D256" s="76">
        <v>0</v>
      </c>
      <c r="E256" s="96">
        <v>0</v>
      </c>
      <c r="F256" s="97">
        <f t="shared" si="187"/>
        <v>0</v>
      </c>
      <c r="G256" s="76">
        <v>0</v>
      </c>
      <c r="H256" s="77">
        <v>0</v>
      </c>
      <c r="I256" s="78" t="str">
        <f>IF(H256=0," ",IF(H256&gt;G256,'Directions and Options'!$C$27+(Input!H256-Input!G256),'Directions and Options'!$C$27))</f>
        <v xml:space="preserve"> </v>
      </c>
      <c r="J256" s="78" t="str">
        <f t="shared" ref="J256:L256" si="247">IF(I256=" "," ",I256+$H256)</f>
        <v xml:space="preserve"> </v>
      </c>
      <c r="K256" s="78" t="str">
        <f t="shared" si="247"/>
        <v xml:space="preserve"> </v>
      </c>
      <c r="L256" s="78" t="str">
        <f t="shared" si="247"/>
        <v xml:space="preserve"> </v>
      </c>
      <c r="M256" s="80"/>
      <c r="N256" s="80"/>
    </row>
    <row r="257" spans="1:14" ht="14" x14ac:dyDescent="0.3">
      <c r="A257" s="76"/>
      <c r="B257" s="114"/>
      <c r="C257" s="76"/>
      <c r="D257" s="76">
        <v>0</v>
      </c>
      <c r="E257" s="96">
        <v>0</v>
      </c>
      <c r="F257" s="97">
        <f t="shared" si="187"/>
        <v>0</v>
      </c>
      <c r="G257" s="76">
        <v>0</v>
      </c>
      <c r="H257" s="77">
        <v>0</v>
      </c>
      <c r="I257" s="78" t="str">
        <f>IF(H257=0," ",IF(H257&gt;G257,'Directions and Options'!$C$27+(Input!H257-Input!G257),'Directions and Options'!$C$27))</f>
        <v xml:space="preserve"> </v>
      </c>
      <c r="J257" s="78" t="str">
        <f t="shared" ref="J257:L257" si="248">IF(I257=" "," ",I257+$H257)</f>
        <v xml:space="preserve"> </v>
      </c>
      <c r="K257" s="78" t="str">
        <f t="shared" si="248"/>
        <v xml:space="preserve"> </v>
      </c>
      <c r="L257" s="78" t="str">
        <f t="shared" si="248"/>
        <v xml:space="preserve"> </v>
      </c>
      <c r="M257" s="80"/>
      <c r="N257" s="80"/>
    </row>
    <row r="258" spans="1:14" ht="14" x14ac:dyDescent="0.3">
      <c r="A258" s="76"/>
      <c r="B258" s="114"/>
      <c r="C258" s="76"/>
      <c r="D258" s="76">
        <v>0</v>
      </c>
      <c r="E258" s="96">
        <v>0</v>
      </c>
      <c r="F258" s="97">
        <f t="shared" si="187"/>
        <v>0</v>
      </c>
      <c r="G258" s="76">
        <v>0</v>
      </c>
      <c r="H258" s="77">
        <v>0</v>
      </c>
      <c r="I258" s="78" t="str">
        <f>IF(H258=0," ",IF(H258&gt;G258,'Directions and Options'!$C$27+(Input!H258-Input!G258),'Directions and Options'!$C$27))</f>
        <v xml:space="preserve"> </v>
      </c>
      <c r="J258" s="78" t="str">
        <f t="shared" ref="J258:L258" si="249">IF(I258=" "," ",I258+$H258)</f>
        <v xml:space="preserve"> </v>
      </c>
      <c r="K258" s="78" t="str">
        <f t="shared" si="249"/>
        <v xml:space="preserve"> </v>
      </c>
      <c r="L258" s="78" t="str">
        <f t="shared" si="249"/>
        <v xml:space="preserve"> </v>
      </c>
      <c r="M258" s="80"/>
      <c r="N258" s="80"/>
    </row>
    <row r="259" spans="1:14" ht="14" x14ac:dyDescent="0.3">
      <c r="A259" s="76"/>
      <c r="B259" s="114"/>
      <c r="C259" s="76"/>
      <c r="D259" s="76">
        <v>0</v>
      </c>
      <c r="E259" s="96">
        <v>0</v>
      </c>
      <c r="F259" s="97">
        <f t="shared" si="187"/>
        <v>0</v>
      </c>
      <c r="G259" s="76">
        <v>0</v>
      </c>
      <c r="H259" s="77">
        <v>0</v>
      </c>
      <c r="I259" s="78" t="str">
        <f>IF(H259=0," ",IF(H259&gt;G259,'Directions and Options'!$C$27+(Input!H259-Input!G259),'Directions and Options'!$C$27))</f>
        <v xml:space="preserve"> </v>
      </c>
      <c r="J259" s="78" t="str">
        <f t="shared" ref="J259:L259" si="250">IF(I259=" "," ",I259+$H259)</f>
        <v xml:space="preserve"> </v>
      </c>
      <c r="K259" s="78" t="str">
        <f t="shared" si="250"/>
        <v xml:space="preserve"> </v>
      </c>
      <c r="L259" s="78" t="str">
        <f t="shared" si="250"/>
        <v xml:space="preserve"> </v>
      </c>
      <c r="M259" s="80"/>
      <c r="N259" s="80"/>
    </row>
    <row r="260" spans="1:14" ht="14" x14ac:dyDescent="0.3">
      <c r="A260" s="76"/>
      <c r="B260" s="114"/>
      <c r="C260" s="76"/>
      <c r="D260" s="76">
        <v>0</v>
      </c>
      <c r="E260" s="96">
        <v>0</v>
      </c>
      <c r="F260" s="97">
        <f t="shared" si="187"/>
        <v>0</v>
      </c>
      <c r="G260" s="76">
        <v>0</v>
      </c>
      <c r="H260" s="77">
        <v>0</v>
      </c>
      <c r="I260" s="78" t="str">
        <f>IF(H260=0," ",IF(H260&gt;G260,'Directions and Options'!$C$27+(Input!H260-Input!G260),'Directions and Options'!$C$27))</f>
        <v xml:space="preserve"> </v>
      </c>
      <c r="J260" s="78" t="str">
        <f t="shared" ref="J260:L260" si="251">IF(I260=" "," ",I260+$H260)</f>
        <v xml:space="preserve"> </v>
      </c>
      <c r="K260" s="78" t="str">
        <f t="shared" si="251"/>
        <v xml:space="preserve"> </v>
      </c>
      <c r="L260" s="78" t="str">
        <f t="shared" si="251"/>
        <v xml:space="preserve"> </v>
      </c>
      <c r="M260" s="80"/>
      <c r="N260" s="80"/>
    </row>
    <row r="261" spans="1:14" ht="14" x14ac:dyDescent="0.3">
      <c r="A261" s="76"/>
      <c r="B261" s="114"/>
      <c r="C261" s="76"/>
      <c r="D261" s="76">
        <v>0</v>
      </c>
      <c r="E261" s="96">
        <v>0</v>
      </c>
      <c r="F261" s="97">
        <f t="shared" ref="F261:F324" si="252">D261*E261</f>
        <v>0</v>
      </c>
      <c r="G261" s="76">
        <v>0</v>
      </c>
      <c r="H261" s="77">
        <v>0</v>
      </c>
      <c r="I261" s="78" t="str">
        <f>IF(H261=0," ",IF(H261&gt;G261,'Directions and Options'!$C$27+(Input!H261-Input!G261),'Directions and Options'!$C$27))</f>
        <v xml:space="preserve"> </v>
      </c>
      <c r="J261" s="78" t="str">
        <f t="shared" ref="J261:L261" si="253">IF(I261=" "," ",I261+$H261)</f>
        <v xml:space="preserve"> </v>
      </c>
      <c r="K261" s="78" t="str">
        <f t="shared" si="253"/>
        <v xml:space="preserve"> </v>
      </c>
      <c r="L261" s="78" t="str">
        <f t="shared" si="253"/>
        <v xml:space="preserve"> </v>
      </c>
      <c r="M261" s="80"/>
      <c r="N261" s="80"/>
    </row>
    <row r="262" spans="1:14" ht="14" x14ac:dyDescent="0.3">
      <c r="A262" s="76"/>
      <c r="B262" s="114"/>
      <c r="C262" s="76"/>
      <c r="D262" s="76">
        <v>0</v>
      </c>
      <c r="E262" s="96">
        <v>0</v>
      </c>
      <c r="F262" s="97">
        <f t="shared" si="252"/>
        <v>0</v>
      </c>
      <c r="G262" s="76">
        <v>0</v>
      </c>
      <c r="H262" s="77">
        <v>0</v>
      </c>
      <c r="I262" s="78" t="str">
        <f>IF(H262=0," ",IF(H262&gt;G262,'Directions and Options'!$C$27+(Input!H262-Input!G262),'Directions and Options'!$C$27))</f>
        <v xml:space="preserve"> </v>
      </c>
      <c r="J262" s="78" t="str">
        <f t="shared" ref="J262:L262" si="254">IF(I262=" "," ",I262+$H262)</f>
        <v xml:space="preserve"> </v>
      </c>
      <c r="K262" s="78" t="str">
        <f t="shared" si="254"/>
        <v xml:space="preserve"> </v>
      </c>
      <c r="L262" s="78" t="str">
        <f t="shared" si="254"/>
        <v xml:space="preserve"> </v>
      </c>
      <c r="M262" s="80"/>
      <c r="N262" s="80"/>
    </row>
    <row r="263" spans="1:14" ht="14" x14ac:dyDescent="0.3">
      <c r="A263" s="76"/>
      <c r="B263" s="114"/>
      <c r="C263" s="76"/>
      <c r="D263" s="76">
        <v>0</v>
      </c>
      <c r="E263" s="96">
        <v>0</v>
      </c>
      <c r="F263" s="97">
        <f t="shared" si="252"/>
        <v>0</v>
      </c>
      <c r="G263" s="76">
        <v>0</v>
      </c>
      <c r="H263" s="77">
        <v>0</v>
      </c>
      <c r="I263" s="78" t="str">
        <f>IF(H263=0," ",IF(H263&gt;G263,'Directions and Options'!$C$27+(Input!H263-Input!G263),'Directions and Options'!$C$27))</f>
        <v xml:space="preserve"> </v>
      </c>
      <c r="J263" s="78" t="str">
        <f t="shared" ref="J263:L263" si="255">IF(I263=" "," ",I263+$H263)</f>
        <v xml:space="preserve"> </v>
      </c>
      <c r="K263" s="78" t="str">
        <f t="shared" si="255"/>
        <v xml:space="preserve"> </v>
      </c>
      <c r="L263" s="78" t="str">
        <f t="shared" si="255"/>
        <v xml:space="preserve"> </v>
      </c>
      <c r="M263" s="80"/>
      <c r="N263" s="80"/>
    </row>
    <row r="264" spans="1:14" ht="14" x14ac:dyDescent="0.3">
      <c r="A264" s="76"/>
      <c r="B264" s="114"/>
      <c r="C264" s="76"/>
      <c r="D264" s="76">
        <v>0</v>
      </c>
      <c r="E264" s="96">
        <v>0</v>
      </c>
      <c r="F264" s="97">
        <f t="shared" si="252"/>
        <v>0</v>
      </c>
      <c r="G264" s="76">
        <v>0</v>
      </c>
      <c r="H264" s="77">
        <v>0</v>
      </c>
      <c r="I264" s="78" t="str">
        <f>IF(H264=0," ",IF(H264&gt;G264,'Directions and Options'!$C$27+(Input!H264-Input!G264),'Directions and Options'!$C$27))</f>
        <v xml:space="preserve"> </v>
      </c>
      <c r="J264" s="78" t="str">
        <f t="shared" ref="J264:L264" si="256">IF(I264=" "," ",I264+$H264)</f>
        <v xml:space="preserve"> </v>
      </c>
      <c r="K264" s="78" t="str">
        <f t="shared" si="256"/>
        <v xml:space="preserve"> </v>
      </c>
      <c r="L264" s="78" t="str">
        <f t="shared" si="256"/>
        <v xml:space="preserve"> </v>
      </c>
      <c r="M264" s="80"/>
      <c r="N264" s="80"/>
    </row>
    <row r="265" spans="1:14" ht="14" x14ac:dyDescent="0.3">
      <c r="A265" s="76"/>
      <c r="B265" s="114"/>
      <c r="C265" s="76"/>
      <c r="D265" s="76">
        <v>0</v>
      </c>
      <c r="E265" s="96">
        <v>0</v>
      </c>
      <c r="F265" s="97">
        <f t="shared" si="252"/>
        <v>0</v>
      </c>
      <c r="G265" s="76">
        <v>0</v>
      </c>
      <c r="H265" s="77">
        <v>0</v>
      </c>
      <c r="I265" s="78" t="str">
        <f>IF(H265=0," ",IF(H265&gt;G265,'Directions and Options'!$C$27+(Input!H265-Input!G265),'Directions and Options'!$C$27))</f>
        <v xml:space="preserve"> </v>
      </c>
      <c r="J265" s="78" t="str">
        <f t="shared" ref="J265:L265" si="257">IF(I265=" "," ",I265+$H265)</f>
        <v xml:space="preserve"> </v>
      </c>
      <c r="K265" s="78" t="str">
        <f t="shared" si="257"/>
        <v xml:space="preserve"> </v>
      </c>
      <c r="L265" s="78" t="str">
        <f t="shared" si="257"/>
        <v xml:space="preserve"> </v>
      </c>
      <c r="M265" s="80"/>
      <c r="N265" s="80"/>
    </row>
    <row r="266" spans="1:14" ht="14" x14ac:dyDescent="0.3">
      <c r="A266" s="76"/>
      <c r="B266" s="114"/>
      <c r="C266" s="76"/>
      <c r="D266" s="76">
        <v>0</v>
      </c>
      <c r="E266" s="96">
        <v>0</v>
      </c>
      <c r="F266" s="97">
        <f t="shared" si="252"/>
        <v>0</v>
      </c>
      <c r="G266" s="76">
        <v>0</v>
      </c>
      <c r="H266" s="77">
        <v>0</v>
      </c>
      <c r="I266" s="78" t="str">
        <f>IF(H266=0," ",IF(H266&gt;G266,'Directions and Options'!$C$27+(Input!H266-Input!G266),'Directions and Options'!$C$27))</f>
        <v xml:space="preserve"> </v>
      </c>
      <c r="J266" s="78" t="str">
        <f t="shared" ref="J266:L266" si="258">IF(I266=" "," ",I266+$H266)</f>
        <v xml:space="preserve"> </v>
      </c>
      <c r="K266" s="78" t="str">
        <f t="shared" si="258"/>
        <v xml:space="preserve"> </v>
      </c>
      <c r="L266" s="78" t="str">
        <f t="shared" si="258"/>
        <v xml:space="preserve"> </v>
      </c>
      <c r="M266" s="80"/>
      <c r="N266" s="80"/>
    </row>
    <row r="267" spans="1:14" ht="14" x14ac:dyDescent="0.3">
      <c r="A267" s="76"/>
      <c r="B267" s="114"/>
      <c r="C267" s="76"/>
      <c r="D267" s="76">
        <v>0</v>
      </c>
      <c r="E267" s="96">
        <v>0</v>
      </c>
      <c r="F267" s="97">
        <f t="shared" si="252"/>
        <v>0</v>
      </c>
      <c r="G267" s="76">
        <v>0</v>
      </c>
      <c r="H267" s="77">
        <v>0</v>
      </c>
      <c r="I267" s="78" t="str">
        <f>IF(H267=0," ",IF(H267&gt;G267,'Directions and Options'!$C$27+(Input!H267-Input!G267),'Directions and Options'!$C$27))</f>
        <v xml:space="preserve"> </v>
      </c>
      <c r="J267" s="78" t="str">
        <f t="shared" ref="J267:L267" si="259">IF(I267=" "," ",I267+$H267)</f>
        <v xml:space="preserve"> </v>
      </c>
      <c r="K267" s="78" t="str">
        <f t="shared" si="259"/>
        <v xml:space="preserve"> </v>
      </c>
      <c r="L267" s="78" t="str">
        <f t="shared" si="259"/>
        <v xml:space="preserve"> </v>
      </c>
      <c r="M267" s="80"/>
      <c r="N267" s="80"/>
    </row>
    <row r="268" spans="1:14" ht="14" x14ac:dyDescent="0.3">
      <c r="A268" s="76"/>
      <c r="B268" s="114"/>
      <c r="C268" s="76"/>
      <c r="D268" s="76">
        <v>0</v>
      </c>
      <c r="E268" s="96">
        <v>0</v>
      </c>
      <c r="F268" s="97">
        <f t="shared" si="252"/>
        <v>0</v>
      </c>
      <c r="G268" s="76">
        <v>0</v>
      </c>
      <c r="H268" s="77">
        <v>0</v>
      </c>
      <c r="I268" s="78" t="str">
        <f>IF(H268=0," ",IF(H268&gt;G268,'Directions and Options'!$C$27+(Input!H268-Input!G268),'Directions and Options'!$C$27))</f>
        <v xml:space="preserve"> </v>
      </c>
      <c r="J268" s="78" t="str">
        <f t="shared" ref="J268:L268" si="260">IF(I268=" "," ",I268+$H268)</f>
        <v xml:space="preserve"> </v>
      </c>
      <c r="K268" s="78" t="str">
        <f t="shared" si="260"/>
        <v xml:space="preserve"> </v>
      </c>
      <c r="L268" s="78" t="str">
        <f t="shared" si="260"/>
        <v xml:space="preserve"> </v>
      </c>
      <c r="M268" s="80"/>
      <c r="N268" s="80"/>
    </row>
    <row r="269" spans="1:14" ht="14" x14ac:dyDescent="0.3">
      <c r="A269" s="76"/>
      <c r="B269" s="114"/>
      <c r="C269" s="76"/>
      <c r="D269" s="76">
        <v>0</v>
      </c>
      <c r="E269" s="96">
        <v>0</v>
      </c>
      <c r="F269" s="97">
        <f t="shared" si="252"/>
        <v>0</v>
      </c>
      <c r="G269" s="76">
        <v>0</v>
      </c>
      <c r="H269" s="77">
        <v>0</v>
      </c>
      <c r="I269" s="78" t="str">
        <f>IF(H269=0," ",IF(H269&gt;G269,'Directions and Options'!$C$27+(Input!H269-Input!G269),'Directions and Options'!$C$27))</f>
        <v xml:space="preserve"> </v>
      </c>
      <c r="J269" s="78" t="str">
        <f t="shared" ref="J269:L269" si="261">IF(I269=" "," ",I269+$H269)</f>
        <v xml:space="preserve"> </v>
      </c>
      <c r="K269" s="78" t="str">
        <f t="shared" si="261"/>
        <v xml:space="preserve"> </v>
      </c>
      <c r="L269" s="78" t="str">
        <f t="shared" si="261"/>
        <v xml:space="preserve"> </v>
      </c>
      <c r="M269" s="80"/>
      <c r="N269" s="80"/>
    </row>
    <row r="270" spans="1:14" ht="14" x14ac:dyDescent="0.3">
      <c r="A270" s="76"/>
      <c r="B270" s="114"/>
      <c r="C270" s="76"/>
      <c r="D270" s="76">
        <v>0</v>
      </c>
      <c r="E270" s="96">
        <v>0</v>
      </c>
      <c r="F270" s="97">
        <f t="shared" si="252"/>
        <v>0</v>
      </c>
      <c r="G270" s="76">
        <v>0</v>
      </c>
      <c r="H270" s="77">
        <v>0</v>
      </c>
      <c r="I270" s="78" t="str">
        <f>IF(H270=0," ",IF(H270&gt;G270,'Directions and Options'!$C$27+(Input!H270-Input!G270),'Directions and Options'!$C$27))</f>
        <v xml:space="preserve"> </v>
      </c>
      <c r="J270" s="78" t="str">
        <f t="shared" ref="J270:L270" si="262">IF(I270=" "," ",I270+$H270)</f>
        <v xml:space="preserve"> </v>
      </c>
      <c r="K270" s="78" t="str">
        <f t="shared" si="262"/>
        <v xml:space="preserve"> </v>
      </c>
      <c r="L270" s="78" t="str">
        <f t="shared" si="262"/>
        <v xml:space="preserve"> </v>
      </c>
      <c r="M270" s="80"/>
      <c r="N270" s="80"/>
    </row>
    <row r="271" spans="1:14" ht="14" x14ac:dyDescent="0.3">
      <c r="A271" s="76"/>
      <c r="B271" s="114"/>
      <c r="C271" s="76"/>
      <c r="D271" s="76">
        <v>0</v>
      </c>
      <c r="E271" s="96">
        <v>0</v>
      </c>
      <c r="F271" s="97">
        <f t="shared" si="252"/>
        <v>0</v>
      </c>
      <c r="G271" s="76">
        <v>0</v>
      </c>
      <c r="H271" s="77">
        <v>0</v>
      </c>
      <c r="I271" s="78" t="str">
        <f>IF(H271=0," ",IF(H271&gt;G271,'Directions and Options'!$C$27+(Input!H271-Input!G271),'Directions and Options'!$C$27))</f>
        <v xml:space="preserve"> </v>
      </c>
      <c r="J271" s="78" t="str">
        <f t="shared" ref="J271:L271" si="263">IF(I271=" "," ",I271+$H271)</f>
        <v xml:space="preserve"> </v>
      </c>
      <c r="K271" s="78" t="str">
        <f t="shared" si="263"/>
        <v xml:space="preserve"> </v>
      </c>
      <c r="L271" s="78" t="str">
        <f t="shared" si="263"/>
        <v xml:space="preserve"> </v>
      </c>
      <c r="M271" s="80"/>
      <c r="N271" s="80"/>
    </row>
    <row r="272" spans="1:14" ht="14" x14ac:dyDescent="0.3">
      <c r="A272" s="76"/>
      <c r="B272" s="114"/>
      <c r="C272" s="76"/>
      <c r="D272" s="76">
        <v>0</v>
      </c>
      <c r="E272" s="96">
        <v>0</v>
      </c>
      <c r="F272" s="97">
        <f t="shared" si="252"/>
        <v>0</v>
      </c>
      <c r="G272" s="76">
        <v>0</v>
      </c>
      <c r="H272" s="77">
        <v>0</v>
      </c>
      <c r="I272" s="78" t="str">
        <f>IF(H272=0," ",IF(H272&gt;G272,'Directions and Options'!$C$27+(Input!H272-Input!G272),'Directions and Options'!$C$27))</f>
        <v xml:space="preserve"> </v>
      </c>
      <c r="J272" s="78" t="str">
        <f t="shared" ref="J272:L272" si="264">IF(I272=" "," ",I272+$H272)</f>
        <v xml:space="preserve"> </v>
      </c>
      <c r="K272" s="78" t="str">
        <f t="shared" si="264"/>
        <v xml:space="preserve"> </v>
      </c>
      <c r="L272" s="78" t="str">
        <f t="shared" si="264"/>
        <v xml:space="preserve"> </v>
      </c>
      <c r="M272" s="80"/>
      <c r="N272" s="80"/>
    </row>
    <row r="273" spans="1:14" ht="14" x14ac:dyDescent="0.3">
      <c r="A273" s="76"/>
      <c r="B273" s="114"/>
      <c r="C273" s="76"/>
      <c r="D273" s="76">
        <v>0</v>
      </c>
      <c r="E273" s="96">
        <v>0</v>
      </c>
      <c r="F273" s="97">
        <f t="shared" si="252"/>
        <v>0</v>
      </c>
      <c r="G273" s="76">
        <v>0</v>
      </c>
      <c r="H273" s="77">
        <v>0</v>
      </c>
      <c r="I273" s="78" t="str">
        <f>IF(H273=0," ",IF(H273&gt;G273,'Directions and Options'!$C$27+(Input!H273-Input!G273),'Directions and Options'!$C$27))</f>
        <v xml:space="preserve"> </v>
      </c>
      <c r="J273" s="78" t="str">
        <f t="shared" ref="J273:L273" si="265">IF(I273=" "," ",I273+$H273)</f>
        <v xml:space="preserve"> </v>
      </c>
      <c r="K273" s="78" t="str">
        <f t="shared" si="265"/>
        <v xml:space="preserve"> </v>
      </c>
      <c r="L273" s="78" t="str">
        <f t="shared" si="265"/>
        <v xml:space="preserve"> </v>
      </c>
      <c r="M273" s="80"/>
      <c r="N273" s="80"/>
    </row>
    <row r="274" spans="1:14" ht="14" x14ac:dyDescent="0.3">
      <c r="A274" s="76"/>
      <c r="B274" s="114"/>
      <c r="C274" s="76"/>
      <c r="D274" s="76">
        <v>0</v>
      </c>
      <c r="E274" s="96">
        <v>0</v>
      </c>
      <c r="F274" s="97">
        <f t="shared" si="252"/>
        <v>0</v>
      </c>
      <c r="G274" s="76">
        <v>0</v>
      </c>
      <c r="H274" s="77">
        <v>0</v>
      </c>
      <c r="I274" s="78" t="str">
        <f>IF(H274=0," ",IF(H274&gt;G274,'Directions and Options'!$C$27+(Input!H274-Input!G274),'Directions and Options'!$C$27))</f>
        <v xml:space="preserve"> </v>
      </c>
      <c r="J274" s="78" t="str">
        <f t="shared" ref="J274:L274" si="266">IF(I274=" "," ",I274+$H274)</f>
        <v xml:space="preserve"> </v>
      </c>
      <c r="K274" s="78" t="str">
        <f t="shared" si="266"/>
        <v xml:space="preserve"> </v>
      </c>
      <c r="L274" s="78" t="str">
        <f t="shared" si="266"/>
        <v xml:space="preserve"> </v>
      </c>
      <c r="M274" s="80"/>
      <c r="N274" s="80"/>
    </row>
    <row r="275" spans="1:14" ht="14" x14ac:dyDescent="0.3">
      <c r="A275" s="76"/>
      <c r="B275" s="114"/>
      <c r="C275" s="76"/>
      <c r="D275" s="76">
        <v>0</v>
      </c>
      <c r="E275" s="96">
        <v>0</v>
      </c>
      <c r="F275" s="97">
        <f t="shared" si="252"/>
        <v>0</v>
      </c>
      <c r="G275" s="76">
        <v>0</v>
      </c>
      <c r="H275" s="77">
        <v>0</v>
      </c>
      <c r="I275" s="78" t="str">
        <f>IF(H275=0," ",IF(H275&gt;G275,'Directions and Options'!$C$27+(Input!H275-Input!G275),'Directions and Options'!$C$27))</f>
        <v xml:space="preserve"> </v>
      </c>
      <c r="J275" s="78" t="str">
        <f t="shared" ref="J275:L275" si="267">IF(I275=" "," ",I275+$H275)</f>
        <v xml:space="preserve"> </v>
      </c>
      <c r="K275" s="78" t="str">
        <f t="shared" si="267"/>
        <v xml:space="preserve"> </v>
      </c>
      <c r="L275" s="78" t="str">
        <f t="shared" si="267"/>
        <v xml:space="preserve"> </v>
      </c>
      <c r="M275" s="80"/>
      <c r="N275" s="80"/>
    </row>
    <row r="276" spans="1:14" ht="14" x14ac:dyDescent="0.3">
      <c r="A276" s="76"/>
      <c r="B276" s="114"/>
      <c r="C276" s="76"/>
      <c r="D276" s="76">
        <v>0</v>
      </c>
      <c r="E276" s="96">
        <v>0</v>
      </c>
      <c r="F276" s="97">
        <f t="shared" si="252"/>
        <v>0</v>
      </c>
      <c r="G276" s="76">
        <v>0</v>
      </c>
      <c r="H276" s="77">
        <v>0</v>
      </c>
      <c r="I276" s="78" t="str">
        <f>IF(H276=0," ",IF(H276&gt;G276,'Directions and Options'!$C$27+(Input!H276-Input!G276),'Directions and Options'!$C$27))</f>
        <v xml:space="preserve"> </v>
      </c>
      <c r="J276" s="78" t="str">
        <f t="shared" ref="J276:L276" si="268">IF(I276=" "," ",I276+$H276)</f>
        <v xml:space="preserve"> </v>
      </c>
      <c r="K276" s="78" t="str">
        <f t="shared" si="268"/>
        <v xml:space="preserve"> </v>
      </c>
      <c r="L276" s="78" t="str">
        <f t="shared" si="268"/>
        <v xml:space="preserve"> </v>
      </c>
      <c r="M276" s="80"/>
      <c r="N276" s="80"/>
    </row>
    <row r="277" spans="1:14" ht="14" x14ac:dyDescent="0.3">
      <c r="A277" s="76"/>
      <c r="B277" s="114"/>
      <c r="C277" s="76"/>
      <c r="D277" s="76">
        <v>0</v>
      </c>
      <c r="E277" s="96">
        <v>0</v>
      </c>
      <c r="F277" s="97">
        <f t="shared" si="252"/>
        <v>0</v>
      </c>
      <c r="G277" s="76">
        <v>0</v>
      </c>
      <c r="H277" s="77">
        <v>0</v>
      </c>
      <c r="I277" s="78" t="str">
        <f>IF(H277=0," ",IF(H277&gt;G277,'Directions and Options'!$C$27+(Input!H277-Input!G277),'Directions and Options'!$C$27))</f>
        <v xml:space="preserve"> </v>
      </c>
      <c r="J277" s="78" t="str">
        <f t="shared" ref="J277:L277" si="269">IF(I277=" "," ",I277+$H277)</f>
        <v xml:space="preserve"> </v>
      </c>
      <c r="K277" s="78" t="str">
        <f t="shared" si="269"/>
        <v xml:space="preserve"> </v>
      </c>
      <c r="L277" s="78" t="str">
        <f t="shared" si="269"/>
        <v xml:space="preserve"> </v>
      </c>
      <c r="M277" s="80"/>
      <c r="N277" s="80"/>
    </row>
    <row r="278" spans="1:14" ht="14" x14ac:dyDescent="0.3">
      <c r="A278" s="76"/>
      <c r="B278" s="114"/>
      <c r="C278" s="76"/>
      <c r="D278" s="76">
        <v>0</v>
      </c>
      <c r="E278" s="96">
        <v>0</v>
      </c>
      <c r="F278" s="97">
        <f t="shared" si="252"/>
        <v>0</v>
      </c>
      <c r="G278" s="76">
        <v>0</v>
      </c>
      <c r="H278" s="77">
        <v>0</v>
      </c>
      <c r="I278" s="78" t="str">
        <f>IF(H278=0," ",IF(H278&gt;G278,'Directions and Options'!$C$27+(Input!H278-Input!G278),'Directions and Options'!$C$27))</f>
        <v xml:space="preserve"> </v>
      </c>
      <c r="J278" s="78" t="str">
        <f t="shared" ref="J278:L278" si="270">IF(I278=" "," ",I278+$H278)</f>
        <v xml:space="preserve"> </v>
      </c>
      <c r="K278" s="78" t="str">
        <f t="shared" si="270"/>
        <v xml:space="preserve"> </v>
      </c>
      <c r="L278" s="78" t="str">
        <f t="shared" si="270"/>
        <v xml:space="preserve"> </v>
      </c>
      <c r="M278" s="80"/>
      <c r="N278" s="80"/>
    </row>
    <row r="279" spans="1:14" ht="14" x14ac:dyDescent="0.3">
      <c r="A279" s="76"/>
      <c r="B279" s="114"/>
      <c r="C279" s="76"/>
      <c r="D279" s="76">
        <v>0</v>
      </c>
      <c r="E279" s="96">
        <v>0</v>
      </c>
      <c r="F279" s="97">
        <f t="shared" si="252"/>
        <v>0</v>
      </c>
      <c r="G279" s="76">
        <v>0</v>
      </c>
      <c r="H279" s="77">
        <v>0</v>
      </c>
      <c r="I279" s="78" t="str">
        <f>IF(H279=0," ",IF(H279&gt;G279,'Directions and Options'!$C$27+(Input!H279-Input!G279),'Directions and Options'!$C$27))</f>
        <v xml:space="preserve"> </v>
      </c>
      <c r="J279" s="78" t="str">
        <f t="shared" ref="J279:L279" si="271">IF(I279=" "," ",I279+$H279)</f>
        <v xml:space="preserve"> </v>
      </c>
      <c r="K279" s="78" t="str">
        <f t="shared" si="271"/>
        <v xml:space="preserve"> </v>
      </c>
      <c r="L279" s="78" t="str">
        <f t="shared" si="271"/>
        <v xml:space="preserve"> </v>
      </c>
      <c r="M279" s="80"/>
      <c r="N279" s="80"/>
    </row>
    <row r="280" spans="1:14" ht="14" x14ac:dyDescent="0.3">
      <c r="A280" s="76"/>
      <c r="B280" s="114"/>
      <c r="C280" s="76"/>
      <c r="D280" s="76">
        <v>0</v>
      </c>
      <c r="E280" s="96">
        <v>0</v>
      </c>
      <c r="F280" s="97">
        <f t="shared" si="252"/>
        <v>0</v>
      </c>
      <c r="G280" s="76">
        <v>0</v>
      </c>
      <c r="H280" s="77">
        <v>0</v>
      </c>
      <c r="I280" s="78" t="str">
        <f>IF(H280=0," ",IF(H280&gt;G280,'Directions and Options'!$C$27+(Input!H280-Input!G280),'Directions and Options'!$C$27))</f>
        <v xml:space="preserve"> </v>
      </c>
      <c r="J280" s="78" t="str">
        <f t="shared" ref="J280:L280" si="272">IF(I280=" "," ",I280+$H280)</f>
        <v xml:space="preserve"> </v>
      </c>
      <c r="K280" s="78" t="str">
        <f t="shared" si="272"/>
        <v xml:space="preserve"> </v>
      </c>
      <c r="L280" s="78" t="str">
        <f t="shared" si="272"/>
        <v xml:space="preserve"> </v>
      </c>
      <c r="M280" s="80"/>
      <c r="N280" s="80"/>
    </row>
    <row r="281" spans="1:14" ht="14" x14ac:dyDescent="0.3">
      <c r="A281" s="76"/>
      <c r="B281" s="114"/>
      <c r="C281" s="76"/>
      <c r="D281" s="76">
        <v>0</v>
      </c>
      <c r="E281" s="96">
        <v>0</v>
      </c>
      <c r="F281" s="97">
        <f t="shared" si="252"/>
        <v>0</v>
      </c>
      <c r="G281" s="76">
        <v>0</v>
      </c>
      <c r="H281" s="77">
        <v>0</v>
      </c>
      <c r="I281" s="78" t="str">
        <f>IF(H281=0," ",IF(H281&gt;G281,'Directions and Options'!$C$27+(Input!H281-Input!G281),'Directions and Options'!$C$27))</f>
        <v xml:space="preserve"> </v>
      </c>
      <c r="J281" s="78" t="str">
        <f t="shared" ref="J281:L281" si="273">IF(I281=" "," ",I281+$H281)</f>
        <v xml:space="preserve"> </v>
      </c>
      <c r="K281" s="78" t="str">
        <f t="shared" si="273"/>
        <v xml:space="preserve"> </v>
      </c>
      <c r="L281" s="78" t="str">
        <f t="shared" si="273"/>
        <v xml:space="preserve"> </v>
      </c>
      <c r="M281" s="80"/>
      <c r="N281" s="80"/>
    </row>
    <row r="282" spans="1:14" ht="14" x14ac:dyDescent="0.3">
      <c r="A282" s="76"/>
      <c r="B282" s="114"/>
      <c r="C282" s="76"/>
      <c r="D282" s="76">
        <v>0</v>
      </c>
      <c r="E282" s="96">
        <v>0</v>
      </c>
      <c r="F282" s="97">
        <f t="shared" si="252"/>
        <v>0</v>
      </c>
      <c r="G282" s="76">
        <v>0</v>
      </c>
      <c r="H282" s="77">
        <v>0</v>
      </c>
      <c r="I282" s="78" t="str">
        <f>IF(H282=0," ",IF(H282&gt;G282,'Directions and Options'!$C$27+(Input!H282-Input!G282),'Directions and Options'!$C$27))</f>
        <v xml:space="preserve"> </v>
      </c>
      <c r="J282" s="78" t="str">
        <f t="shared" ref="J282:L282" si="274">IF(I282=" "," ",I282+$H282)</f>
        <v xml:space="preserve"> </v>
      </c>
      <c r="K282" s="78" t="str">
        <f t="shared" si="274"/>
        <v xml:space="preserve"> </v>
      </c>
      <c r="L282" s="78" t="str">
        <f t="shared" si="274"/>
        <v xml:space="preserve"> </v>
      </c>
      <c r="M282" s="80"/>
      <c r="N282" s="80"/>
    </row>
    <row r="283" spans="1:14" ht="14" x14ac:dyDescent="0.3">
      <c r="A283" s="76"/>
      <c r="B283" s="114"/>
      <c r="C283" s="76"/>
      <c r="D283" s="76">
        <v>0</v>
      </c>
      <c r="E283" s="96">
        <v>0</v>
      </c>
      <c r="F283" s="97">
        <f t="shared" si="252"/>
        <v>0</v>
      </c>
      <c r="G283" s="76">
        <v>0</v>
      </c>
      <c r="H283" s="77">
        <v>0</v>
      </c>
      <c r="I283" s="78" t="str">
        <f>IF(H283=0," ",IF(H283&gt;G283,'Directions and Options'!$C$27+(Input!H283-Input!G283),'Directions and Options'!$C$27))</f>
        <v xml:space="preserve"> </v>
      </c>
      <c r="J283" s="78" t="str">
        <f t="shared" ref="J283:L283" si="275">IF(I283=" "," ",I283+$H283)</f>
        <v xml:space="preserve"> </v>
      </c>
      <c r="K283" s="78" t="str">
        <f t="shared" si="275"/>
        <v xml:space="preserve"> </v>
      </c>
      <c r="L283" s="78" t="str">
        <f t="shared" si="275"/>
        <v xml:space="preserve"> </v>
      </c>
      <c r="M283" s="80"/>
      <c r="N283" s="80"/>
    </row>
    <row r="284" spans="1:14" ht="14" x14ac:dyDescent="0.3">
      <c r="A284" s="76"/>
      <c r="B284" s="114"/>
      <c r="C284" s="76"/>
      <c r="D284" s="76">
        <v>0</v>
      </c>
      <c r="E284" s="96">
        <v>0</v>
      </c>
      <c r="F284" s="97">
        <f t="shared" si="252"/>
        <v>0</v>
      </c>
      <c r="G284" s="76">
        <v>0</v>
      </c>
      <c r="H284" s="77">
        <v>0</v>
      </c>
      <c r="I284" s="78" t="str">
        <f>IF(H284=0," ",IF(H284&gt;G284,'Directions and Options'!$C$27+(Input!H284-Input!G284),'Directions and Options'!$C$27))</f>
        <v xml:space="preserve"> </v>
      </c>
      <c r="J284" s="78" t="str">
        <f t="shared" ref="J284:L284" si="276">IF(I284=" "," ",I284+$H284)</f>
        <v xml:space="preserve"> </v>
      </c>
      <c r="K284" s="78" t="str">
        <f t="shared" si="276"/>
        <v xml:space="preserve"> </v>
      </c>
      <c r="L284" s="78" t="str">
        <f t="shared" si="276"/>
        <v xml:space="preserve"> </v>
      </c>
      <c r="M284" s="80"/>
      <c r="N284" s="80"/>
    </row>
    <row r="285" spans="1:14" ht="14" x14ac:dyDescent="0.3">
      <c r="A285" s="76"/>
      <c r="B285" s="114"/>
      <c r="C285" s="76"/>
      <c r="D285" s="76">
        <v>0</v>
      </c>
      <c r="E285" s="96">
        <v>0</v>
      </c>
      <c r="F285" s="97">
        <f t="shared" si="252"/>
        <v>0</v>
      </c>
      <c r="G285" s="76">
        <v>0</v>
      </c>
      <c r="H285" s="77">
        <v>0</v>
      </c>
      <c r="I285" s="78" t="str">
        <f>IF(H285=0," ",IF(H285&gt;G285,'Directions and Options'!$C$27+(Input!H285-Input!G285),'Directions and Options'!$C$27))</f>
        <v xml:space="preserve"> </v>
      </c>
      <c r="J285" s="78" t="str">
        <f t="shared" ref="J285:L285" si="277">IF(I285=" "," ",I285+$H285)</f>
        <v xml:space="preserve"> </v>
      </c>
      <c r="K285" s="78" t="str">
        <f t="shared" si="277"/>
        <v xml:space="preserve"> </v>
      </c>
      <c r="L285" s="78" t="str">
        <f t="shared" si="277"/>
        <v xml:space="preserve"> </v>
      </c>
      <c r="M285" s="80"/>
      <c r="N285" s="80"/>
    </row>
    <row r="286" spans="1:14" ht="14" x14ac:dyDescent="0.3">
      <c r="A286" s="76"/>
      <c r="B286" s="114"/>
      <c r="C286" s="76"/>
      <c r="D286" s="76">
        <v>0</v>
      </c>
      <c r="E286" s="96">
        <v>0</v>
      </c>
      <c r="F286" s="97">
        <f t="shared" si="252"/>
        <v>0</v>
      </c>
      <c r="G286" s="76">
        <v>0</v>
      </c>
      <c r="H286" s="77">
        <v>0</v>
      </c>
      <c r="I286" s="78" t="str">
        <f>IF(H286=0," ",IF(H286&gt;G286,'Directions and Options'!$C$27+(Input!H286-Input!G286),'Directions and Options'!$C$27))</f>
        <v xml:space="preserve"> </v>
      </c>
      <c r="J286" s="78" t="str">
        <f t="shared" ref="J286:L286" si="278">IF(I286=" "," ",I286+$H286)</f>
        <v xml:space="preserve"> </v>
      </c>
      <c r="K286" s="78" t="str">
        <f t="shared" si="278"/>
        <v xml:space="preserve"> </v>
      </c>
      <c r="L286" s="78" t="str">
        <f t="shared" si="278"/>
        <v xml:space="preserve"> </v>
      </c>
      <c r="M286" s="80"/>
      <c r="N286" s="80"/>
    </row>
    <row r="287" spans="1:14" ht="14" x14ac:dyDescent="0.3">
      <c r="A287" s="76"/>
      <c r="B287" s="114"/>
      <c r="C287" s="76"/>
      <c r="D287" s="76">
        <v>0</v>
      </c>
      <c r="E287" s="96">
        <v>0</v>
      </c>
      <c r="F287" s="97">
        <f t="shared" si="252"/>
        <v>0</v>
      </c>
      <c r="G287" s="76">
        <v>0</v>
      </c>
      <c r="H287" s="77">
        <v>0</v>
      </c>
      <c r="I287" s="78" t="str">
        <f>IF(H287=0," ",IF(H287&gt;G287,'Directions and Options'!$C$27+(Input!H287-Input!G287),'Directions and Options'!$C$27))</f>
        <v xml:space="preserve"> </v>
      </c>
      <c r="J287" s="78" t="str">
        <f t="shared" ref="J287:L287" si="279">IF(I287=" "," ",I287+$H287)</f>
        <v xml:space="preserve"> </v>
      </c>
      <c r="K287" s="78" t="str">
        <f t="shared" si="279"/>
        <v xml:space="preserve"> </v>
      </c>
      <c r="L287" s="78" t="str">
        <f t="shared" si="279"/>
        <v xml:space="preserve"> </v>
      </c>
      <c r="M287" s="80"/>
      <c r="N287" s="80"/>
    </row>
    <row r="288" spans="1:14" ht="14" x14ac:dyDescent="0.3">
      <c r="A288" s="76"/>
      <c r="B288" s="114"/>
      <c r="C288" s="76"/>
      <c r="D288" s="76">
        <v>0</v>
      </c>
      <c r="E288" s="96">
        <v>0</v>
      </c>
      <c r="F288" s="97">
        <f t="shared" si="252"/>
        <v>0</v>
      </c>
      <c r="G288" s="76">
        <v>0</v>
      </c>
      <c r="H288" s="77">
        <v>0</v>
      </c>
      <c r="I288" s="78" t="str">
        <f>IF(H288=0," ",IF(H288&gt;G288,'Directions and Options'!$C$27+(Input!H288-Input!G288),'Directions and Options'!$C$27))</f>
        <v xml:space="preserve"> </v>
      </c>
      <c r="J288" s="78" t="str">
        <f t="shared" ref="J288:L288" si="280">IF(I288=" "," ",I288+$H288)</f>
        <v xml:space="preserve"> </v>
      </c>
      <c r="K288" s="78" t="str">
        <f t="shared" si="280"/>
        <v xml:space="preserve"> </v>
      </c>
      <c r="L288" s="78" t="str">
        <f t="shared" si="280"/>
        <v xml:space="preserve"> </v>
      </c>
      <c r="M288" s="80"/>
      <c r="N288" s="80"/>
    </row>
    <row r="289" spans="1:14" ht="14" x14ac:dyDescent="0.3">
      <c r="A289" s="76"/>
      <c r="B289" s="114"/>
      <c r="C289" s="76"/>
      <c r="D289" s="76">
        <v>0</v>
      </c>
      <c r="E289" s="96">
        <v>0</v>
      </c>
      <c r="F289" s="97">
        <f t="shared" si="252"/>
        <v>0</v>
      </c>
      <c r="G289" s="76">
        <v>0</v>
      </c>
      <c r="H289" s="77">
        <v>0</v>
      </c>
      <c r="I289" s="78" t="str">
        <f>IF(H289=0," ",IF(H289&gt;G289,'Directions and Options'!$C$27+(Input!H289-Input!G289),'Directions and Options'!$C$27))</f>
        <v xml:space="preserve"> </v>
      </c>
      <c r="J289" s="78" t="str">
        <f t="shared" ref="J289:L289" si="281">IF(I289=" "," ",I289+$H289)</f>
        <v xml:space="preserve"> </v>
      </c>
      <c r="K289" s="78" t="str">
        <f t="shared" si="281"/>
        <v xml:space="preserve"> </v>
      </c>
      <c r="L289" s="78" t="str">
        <f t="shared" si="281"/>
        <v xml:space="preserve"> </v>
      </c>
      <c r="M289" s="80"/>
      <c r="N289" s="80"/>
    </row>
    <row r="290" spans="1:14" ht="14" x14ac:dyDescent="0.3">
      <c r="A290" s="76"/>
      <c r="B290" s="114"/>
      <c r="C290" s="76"/>
      <c r="D290" s="76">
        <v>0</v>
      </c>
      <c r="E290" s="96">
        <v>0</v>
      </c>
      <c r="F290" s="97">
        <f t="shared" si="252"/>
        <v>0</v>
      </c>
      <c r="G290" s="76">
        <v>0</v>
      </c>
      <c r="H290" s="77">
        <v>0</v>
      </c>
      <c r="I290" s="78" t="str">
        <f>IF(H290=0," ",IF(H290&gt;G290,'Directions and Options'!$C$27+(Input!H290-Input!G290),'Directions and Options'!$C$27))</f>
        <v xml:space="preserve"> </v>
      </c>
      <c r="J290" s="78" t="str">
        <f t="shared" ref="J290:L290" si="282">IF(I290=" "," ",I290+$H290)</f>
        <v xml:space="preserve"> </v>
      </c>
      <c r="K290" s="78" t="str">
        <f t="shared" si="282"/>
        <v xml:space="preserve"> </v>
      </c>
      <c r="L290" s="78" t="str">
        <f t="shared" si="282"/>
        <v xml:space="preserve"> </v>
      </c>
      <c r="M290" s="80"/>
      <c r="N290" s="80"/>
    </row>
    <row r="291" spans="1:14" ht="14" x14ac:dyDescent="0.3">
      <c r="A291" s="76"/>
      <c r="B291" s="114"/>
      <c r="C291" s="76"/>
      <c r="D291" s="76">
        <v>0</v>
      </c>
      <c r="E291" s="96">
        <v>0</v>
      </c>
      <c r="F291" s="97">
        <f t="shared" si="252"/>
        <v>0</v>
      </c>
      <c r="G291" s="76">
        <v>0</v>
      </c>
      <c r="H291" s="77">
        <v>0</v>
      </c>
      <c r="I291" s="78" t="str">
        <f>IF(H291=0," ",IF(H291&gt;G291,'Directions and Options'!$C$27+(Input!H291-Input!G291),'Directions and Options'!$C$27))</f>
        <v xml:space="preserve"> </v>
      </c>
      <c r="J291" s="78" t="str">
        <f t="shared" ref="J291:L291" si="283">IF(I291=" "," ",I291+$H291)</f>
        <v xml:space="preserve"> </v>
      </c>
      <c r="K291" s="78" t="str">
        <f t="shared" si="283"/>
        <v xml:space="preserve"> </v>
      </c>
      <c r="L291" s="78" t="str">
        <f t="shared" si="283"/>
        <v xml:space="preserve"> </v>
      </c>
      <c r="M291" s="80"/>
      <c r="N291" s="80"/>
    </row>
    <row r="292" spans="1:14" ht="14" x14ac:dyDescent="0.3">
      <c r="A292" s="76"/>
      <c r="B292" s="114"/>
      <c r="C292" s="76"/>
      <c r="D292" s="76">
        <v>0</v>
      </c>
      <c r="E292" s="96">
        <v>0</v>
      </c>
      <c r="F292" s="97">
        <f t="shared" si="252"/>
        <v>0</v>
      </c>
      <c r="G292" s="76">
        <v>0</v>
      </c>
      <c r="H292" s="77">
        <v>0</v>
      </c>
      <c r="I292" s="78" t="str">
        <f>IF(H292=0," ",IF(H292&gt;G292,'Directions and Options'!$C$27+(Input!H292-Input!G292),'Directions and Options'!$C$27))</f>
        <v xml:space="preserve"> </v>
      </c>
      <c r="J292" s="78" t="str">
        <f t="shared" ref="J292:L292" si="284">IF(I292=" "," ",I292+$H292)</f>
        <v xml:space="preserve"> </v>
      </c>
      <c r="K292" s="78" t="str">
        <f t="shared" si="284"/>
        <v xml:space="preserve"> </v>
      </c>
      <c r="L292" s="78" t="str">
        <f t="shared" si="284"/>
        <v xml:space="preserve"> </v>
      </c>
      <c r="M292" s="80"/>
      <c r="N292" s="80"/>
    </row>
    <row r="293" spans="1:14" ht="14" x14ac:dyDescent="0.3">
      <c r="A293" s="76"/>
      <c r="B293" s="114"/>
      <c r="C293" s="76"/>
      <c r="D293" s="76">
        <v>0</v>
      </c>
      <c r="E293" s="96">
        <v>0</v>
      </c>
      <c r="F293" s="97">
        <f t="shared" si="252"/>
        <v>0</v>
      </c>
      <c r="G293" s="76">
        <v>0</v>
      </c>
      <c r="H293" s="77">
        <v>0</v>
      </c>
      <c r="I293" s="78" t="str">
        <f>IF(H293=0," ",IF(H293&gt;G293,'Directions and Options'!$C$27+(Input!H293-Input!G293),'Directions and Options'!$C$27))</f>
        <v xml:space="preserve"> </v>
      </c>
      <c r="J293" s="78" t="str">
        <f t="shared" ref="J293:L293" si="285">IF(I293=" "," ",I293+$H293)</f>
        <v xml:space="preserve"> </v>
      </c>
      <c r="K293" s="78" t="str">
        <f t="shared" si="285"/>
        <v xml:space="preserve"> </v>
      </c>
      <c r="L293" s="78" t="str">
        <f t="shared" si="285"/>
        <v xml:space="preserve"> </v>
      </c>
      <c r="M293" s="80"/>
      <c r="N293" s="80"/>
    </row>
    <row r="294" spans="1:14" ht="14" x14ac:dyDescent="0.3">
      <c r="A294" s="76"/>
      <c r="B294" s="114"/>
      <c r="C294" s="76"/>
      <c r="D294" s="76">
        <v>0</v>
      </c>
      <c r="E294" s="96">
        <v>0</v>
      </c>
      <c r="F294" s="97">
        <f t="shared" si="252"/>
        <v>0</v>
      </c>
      <c r="G294" s="76">
        <v>0</v>
      </c>
      <c r="H294" s="77">
        <v>0</v>
      </c>
      <c r="I294" s="78" t="str">
        <f>IF(H294=0," ",IF(H294&gt;G294,'Directions and Options'!$C$27+(Input!H294-Input!G294),'Directions and Options'!$C$27))</f>
        <v xml:space="preserve"> </v>
      </c>
      <c r="J294" s="78" t="str">
        <f t="shared" ref="J294:L294" si="286">IF(I294=" "," ",I294+$H294)</f>
        <v xml:space="preserve"> </v>
      </c>
      <c r="K294" s="78" t="str">
        <f t="shared" si="286"/>
        <v xml:space="preserve"> </v>
      </c>
      <c r="L294" s="78" t="str">
        <f t="shared" si="286"/>
        <v xml:space="preserve"> </v>
      </c>
      <c r="M294" s="80"/>
      <c r="N294" s="80"/>
    </row>
    <row r="295" spans="1:14" ht="14" x14ac:dyDescent="0.3">
      <c r="A295" s="76"/>
      <c r="B295" s="114"/>
      <c r="C295" s="76"/>
      <c r="D295" s="76">
        <v>0</v>
      </c>
      <c r="E295" s="96">
        <v>0</v>
      </c>
      <c r="F295" s="97">
        <f t="shared" si="252"/>
        <v>0</v>
      </c>
      <c r="G295" s="76">
        <v>0</v>
      </c>
      <c r="H295" s="77">
        <v>0</v>
      </c>
      <c r="I295" s="78" t="str">
        <f>IF(H295=0," ",IF(H295&gt;G295,'Directions and Options'!$C$27+(Input!H295-Input!G295),'Directions and Options'!$C$27))</f>
        <v xml:space="preserve"> </v>
      </c>
      <c r="J295" s="78" t="str">
        <f t="shared" ref="J295:L295" si="287">IF(I295=" "," ",I295+$H295)</f>
        <v xml:space="preserve"> </v>
      </c>
      <c r="K295" s="78" t="str">
        <f t="shared" si="287"/>
        <v xml:space="preserve"> </v>
      </c>
      <c r="L295" s="78" t="str">
        <f t="shared" si="287"/>
        <v xml:space="preserve"> </v>
      </c>
      <c r="M295" s="80"/>
      <c r="N295" s="80"/>
    </row>
    <row r="296" spans="1:14" ht="14" x14ac:dyDescent="0.3">
      <c r="A296" s="76"/>
      <c r="B296" s="114"/>
      <c r="C296" s="76"/>
      <c r="D296" s="76">
        <v>0</v>
      </c>
      <c r="E296" s="96">
        <v>0</v>
      </c>
      <c r="F296" s="97">
        <f t="shared" si="252"/>
        <v>0</v>
      </c>
      <c r="G296" s="76">
        <v>0</v>
      </c>
      <c r="H296" s="77">
        <v>0</v>
      </c>
      <c r="I296" s="78" t="str">
        <f>IF(H296=0," ",IF(H296&gt;G296,'Directions and Options'!$C$27+(Input!H296-Input!G296),'Directions and Options'!$C$27))</f>
        <v xml:space="preserve"> </v>
      </c>
      <c r="J296" s="78" t="str">
        <f t="shared" ref="J296:L296" si="288">IF(I296=" "," ",I296+$H296)</f>
        <v xml:space="preserve"> </v>
      </c>
      <c r="K296" s="78" t="str">
        <f t="shared" si="288"/>
        <v xml:space="preserve"> </v>
      </c>
      <c r="L296" s="78" t="str">
        <f t="shared" si="288"/>
        <v xml:space="preserve"> </v>
      </c>
      <c r="M296" s="80"/>
      <c r="N296" s="80"/>
    </row>
    <row r="297" spans="1:14" ht="14" x14ac:dyDescent="0.3">
      <c r="A297" s="76"/>
      <c r="B297" s="114"/>
      <c r="C297" s="76"/>
      <c r="D297" s="76">
        <v>0</v>
      </c>
      <c r="E297" s="96">
        <v>0</v>
      </c>
      <c r="F297" s="97">
        <f t="shared" si="252"/>
        <v>0</v>
      </c>
      <c r="G297" s="76">
        <v>0</v>
      </c>
      <c r="H297" s="77">
        <v>0</v>
      </c>
      <c r="I297" s="78" t="str">
        <f>IF(H297=0," ",IF(H297&gt;G297,'Directions and Options'!$C$27+(Input!H297-Input!G297),'Directions and Options'!$C$27))</f>
        <v xml:space="preserve"> </v>
      </c>
      <c r="J297" s="78" t="str">
        <f t="shared" ref="J297:L297" si="289">IF(I297=" "," ",I297+$H297)</f>
        <v xml:space="preserve"> </v>
      </c>
      <c r="K297" s="78" t="str">
        <f t="shared" si="289"/>
        <v xml:space="preserve"> </v>
      </c>
      <c r="L297" s="78" t="str">
        <f t="shared" si="289"/>
        <v xml:space="preserve"> </v>
      </c>
      <c r="M297" s="80"/>
      <c r="N297" s="80"/>
    </row>
    <row r="298" spans="1:14" ht="14" x14ac:dyDescent="0.3">
      <c r="A298" s="76"/>
      <c r="B298" s="114"/>
      <c r="C298" s="76"/>
      <c r="D298" s="76">
        <v>0</v>
      </c>
      <c r="E298" s="96">
        <v>0</v>
      </c>
      <c r="F298" s="97">
        <f t="shared" si="252"/>
        <v>0</v>
      </c>
      <c r="G298" s="76">
        <v>0</v>
      </c>
      <c r="H298" s="77">
        <v>0</v>
      </c>
      <c r="I298" s="78" t="str">
        <f>IF(H298=0," ",IF(H298&gt;G298,'Directions and Options'!$C$27+(Input!H298-Input!G298),'Directions and Options'!$C$27))</f>
        <v xml:space="preserve"> </v>
      </c>
      <c r="J298" s="78" t="str">
        <f t="shared" ref="J298:L298" si="290">IF(I298=" "," ",I298+$H298)</f>
        <v xml:space="preserve"> </v>
      </c>
      <c r="K298" s="78" t="str">
        <f t="shared" si="290"/>
        <v xml:space="preserve"> </v>
      </c>
      <c r="L298" s="78" t="str">
        <f t="shared" si="290"/>
        <v xml:space="preserve"> </v>
      </c>
      <c r="M298" s="80"/>
      <c r="N298" s="80"/>
    </row>
    <row r="299" spans="1:14" ht="14" x14ac:dyDescent="0.3">
      <c r="A299" s="76"/>
      <c r="B299" s="114"/>
      <c r="C299" s="76"/>
      <c r="D299" s="76">
        <v>0</v>
      </c>
      <c r="E299" s="96">
        <v>0</v>
      </c>
      <c r="F299" s="97">
        <f t="shared" si="252"/>
        <v>0</v>
      </c>
      <c r="G299" s="76">
        <v>0</v>
      </c>
      <c r="H299" s="77">
        <v>0</v>
      </c>
      <c r="I299" s="78" t="str">
        <f>IF(H299=0," ",IF(H299&gt;G299,'Directions and Options'!$C$27+(Input!H299-Input!G299),'Directions and Options'!$C$27))</f>
        <v xml:space="preserve"> </v>
      </c>
      <c r="J299" s="78" t="str">
        <f t="shared" ref="J299:L299" si="291">IF(I299=" "," ",I299+$H299)</f>
        <v xml:space="preserve"> </v>
      </c>
      <c r="K299" s="78" t="str">
        <f t="shared" si="291"/>
        <v xml:space="preserve"> </v>
      </c>
      <c r="L299" s="78" t="str">
        <f t="shared" si="291"/>
        <v xml:space="preserve"> </v>
      </c>
      <c r="M299" s="80"/>
      <c r="N299" s="80"/>
    </row>
    <row r="300" spans="1:14" ht="14" x14ac:dyDescent="0.3">
      <c r="A300" s="76"/>
      <c r="B300" s="114"/>
      <c r="C300" s="76"/>
      <c r="D300" s="76">
        <v>0</v>
      </c>
      <c r="E300" s="96">
        <v>0</v>
      </c>
      <c r="F300" s="97">
        <f t="shared" si="252"/>
        <v>0</v>
      </c>
      <c r="G300" s="76">
        <v>0</v>
      </c>
      <c r="H300" s="77">
        <v>0</v>
      </c>
      <c r="I300" s="78" t="str">
        <f>IF(H300=0," ",IF(H300&gt;G300,'Directions and Options'!$C$27+(Input!H300-Input!G300),'Directions and Options'!$C$27))</f>
        <v xml:space="preserve"> </v>
      </c>
      <c r="J300" s="78" t="str">
        <f t="shared" ref="J300:L300" si="292">IF(I300=" "," ",I300+$H300)</f>
        <v xml:space="preserve"> </v>
      </c>
      <c r="K300" s="78" t="str">
        <f t="shared" si="292"/>
        <v xml:space="preserve"> </v>
      </c>
      <c r="L300" s="78" t="str">
        <f t="shared" si="292"/>
        <v xml:space="preserve"> </v>
      </c>
      <c r="M300" s="80"/>
      <c r="N300" s="80"/>
    </row>
    <row r="301" spans="1:14" ht="14" x14ac:dyDescent="0.3">
      <c r="A301" s="76"/>
      <c r="B301" s="114"/>
      <c r="C301" s="76"/>
      <c r="D301" s="76">
        <v>0</v>
      </c>
      <c r="E301" s="96">
        <v>0</v>
      </c>
      <c r="F301" s="97">
        <f t="shared" si="252"/>
        <v>0</v>
      </c>
      <c r="G301" s="76">
        <v>0</v>
      </c>
      <c r="H301" s="77">
        <v>0</v>
      </c>
      <c r="I301" s="78" t="str">
        <f>IF(H301=0," ",IF(H301&gt;G301,'Directions and Options'!$C$27+(Input!H301-Input!G301),'Directions and Options'!$C$27))</f>
        <v xml:space="preserve"> </v>
      </c>
      <c r="J301" s="78" t="str">
        <f t="shared" ref="J301:L301" si="293">IF(I301=" "," ",I301+$H301)</f>
        <v xml:space="preserve"> </v>
      </c>
      <c r="K301" s="78" t="str">
        <f t="shared" si="293"/>
        <v xml:space="preserve"> </v>
      </c>
      <c r="L301" s="78" t="str">
        <f t="shared" si="293"/>
        <v xml:space="preserve"> </v>
      </c>
      <c r="M301" s="80"/>
      <c r="N301" s="80"/>
    </row>
    <row r="302" spans="1:14" ht="14" x14ac:dyDescent="0.3">
      <c r="A302" s="76"/>
      <c r="B302" s="114"/>
      <c r="C302" s="76"/>
      <c r="D302" s="76">
        <v>0</v>
      </c>
      <c r="E302" s="96">
        <v>0</v>
      </c>
      <c r="F302" s="97">
        <f t="shared" si="252"/>
        <v>0</v>
      </c>
      <c r="G302" s="76">
        <v>0</v>
      </c>
      <c r="H302" s="77">
        <v>0</v>
      </c>
      <c r="I302" s="78" t="str">
        <f>IF(H302=0," ",IF(H302&gt;G302,'Directions and Options'!$C$27+(Input!H302-Input!G302),'Directions and Options'!$C$27))</f>
        <v xml:space="preserve"> </v>
      </c>
      <c r="J302" s="78" t="str">
        <f t="shared" ref="J302:L302" si="294">IF(I302=" "," ",I302+$H302)</f>
        <v xml:space="preserve"> </v>
      </c>
      <c r="K302" s="78" t="str">
        <f t="shared" si="294"/>
        <v xml:space="preserve"> </v>
      </c>
      <c r="L302" s="78" t="str">
        <f t="shared" si="294"/>
        <v xml:space="preserve"> </v>
      </c>
      <c r="M302" s="80"/>
      <c r="N302" s="80"/>
    </row>
    <row r="303" spans="1:14" ht="14" x14ac:dyDescent="0.3">
      <c r="A303" s="76"/>
      <c r="B303" s="114"/>
      <c r="C303" s="76"/>
      <c r="D303" s="76">
        <v>0</v>
      </c>
      <c r="E303" s="96">
        <v>0</v>
      </c>
      <c r="F303" s="97">
        <f t="shared" si="252"/>
        <v>0</v>
      </c>
      <c r="G303" s="76">
        <v>0</v>
      </c>
      <c r="H303" s="77">
        <v>0</v>
      </c>
      <c r="I303" s="78" t="str">
        <f>IF(H303=0," ",IF(H303&gt;G303,'Directions and Options'!$C$27+(Input!H303-Input!G303),'Directions and Options'!$C$27))</f>
        <v xml:space="preserve"> </v>
      </c>
      <c r="J303" s="78" t="str">
        <f t="shared" ref="J303:L303" si="295">IF(I303=" "," ",I303+$H303)</f>
        <v xml:space="preserve"> </v>
      </c>
      <c r="K303" s="78" t="str">
        <f t="shared" si="295"/>
        <v xml:space="preserve"> </v>
      </c>
      <c r="L303" s="78" t="str">
        <f t="shared" si="295"/>
        <v xml:space="preserve"> </v>
      </c>
      <c r="M303" s="80"/>
      <c r="N303" s="80"/>
    </row>
    <row r="304" spans="1:14" ht="14" x14ac:dyDescent="0.3">
      <c r="A304" s="76"/>
      <c r="B304" s="114"/>
      <c r="C304" s="76"/>
      <c r="D304" s="76">
        <v>0</v>
      </c>
      <c r="E304" s="96">
        <v>0</v>
      </c>
      <c r="F304" s="97">
        <f t="shared" si="252"/>
        <v>0</v>
      </c>
      <c r="G304" s="76">
        <v>0</v>
      </c>
      <c r="H304" s="77">
        <v>0</v>
      </c>
      <c r="I304" s="78" t="str">
        <f>IF(H304=0," ",IF(H304&gt;G304,'Directions and Options'!$C$27+(Input!H304-Input!G304),'Directions and Options'!$C$27))</f>
        <v xml:space="preserve"> </v>
      </c>
      <c r="J304" s="78" t="str">
        <f t="shared" ref="J304:L304" si="296">IF(I304=" "," ",I304+$H304)</f>
        <v xml:space="preserve"> </v>
      </c>
      <c r="K304" s="78" t="str">
        <f t="shared" si="296"/>
        <v xml:space="preserve"> </v>
      </c>
      <c r="L304" s="78" t="str">
        <f t="shared" si="296"/>
        <v xml:space="preserve"> </v>
      </c>
      <c r="M304" s="80"/>
      <c r="N304" s="80"/>
    </row>
    <row r="305" spans="1:14" ht="14" x14ac:dyDescent="0.3">
      <c r="A305" s="76"/>
      <c r="B305" s="114"/>
      <c r="C305" s="76"/>
      <c r="D305" s="76">
        <v>0</v>
      </c>
      <c r="E305" s="96">
        <v>0</v>
      </c>
      <c r="F305" s="97">
        <f t="shared" si="252"/>
        <v>0</v>
      </c>
      <c r="G305" s="76">
        <v>0</v>
      </c>
      <c r="H305" s="77">
        <v>0</v>
      </c>
      <c r="I305" s="78" t="str">
        <f>IF(H305=0," ",IF(H305&gt;G305,'Directions and Options'!$C$27+(Input!H305-Input!G305),'Directions and Options'!$C$27))</f>
        <v xml:space="preserve"> </v>
      </c>
      <c r="J305" s="78" t="str">
        <f t="shared" ref="J305:L305" si="297">IF(I305=" "," ",I305+$H305)</f>
        <v xml:space="preserve"> </v>
      </c>
      <c r="K305" s="78" t="str">
        <f t="shared" si="297"/>
        <v xml:space="preserve"> </v>
      </c>
      <c r="L305" s="78" t="str">
        <f t="shared" si="297"/>
        <v xml:space="preserve"> </v>
      </c>
      <c r="M305" s="80"/>
      <c r="N305" s="80"/>
    </row>
    <row r="306" spans="1:14" ht="14" x14ac:dyDescent="0.3">
      <c r="A306" s="76"/>
      <c r="B306" s="114"/>
      <c r="C306" s="76"/>
      <c r="D306" s="76">
        <v>0</v>
      </c>
      <c r="E306" s="96">
        <v>0</v>
      </c>
      <c r="F306" s="97">
        <f t="shared" si="252"/>
        <v>0</v>
      </c>
      <c r="G306" s="76">
        <v>0</v>
      </c>
      <c r="H306" s="77">
        <v>0</v>
      </c>
      <c r="I306" s="78" t="str">
        <f>IF(H306=0," ",IF(H306&gt;G306,'Directions and Options'!$C$27+(Input!H306-Input!G306),'Directions and Options'!$C$27))</f>
        <v xml:space="preserve"> </v>
      </c>
      <c r="J306" s="78" t="str">
        <f t="shared" ref="J306:L306" si="298">IF(I306=" "," ",I306+$H306)</f>
        <v xml:space="preserve"> </v>
      </c>
      <c r="K306" s="78" t="str">
        <f t="shared" si="298"/>
        <v xml:space="preserve"> </v>
      </c>
      <c r="L306" s="78" t="str">
        <f t="shared" si="298"/>
        <v xml:space="preserve"> </v>
      </c>
      <c r="M306" s="80"/>
      <c r="N306" s="80"/>
    </row>
    <row r="307" spans="1:14" ht="14" x14ac:dyDescent="0.3">
      <c r="A307" s="76"/>
      <c r="B307" s="114"/>
      <c r="C307" s="76"/>
      <c r="D307" s="76">
        <v>0</v>
      </c>
      <c r="E307" s="96">
        <v>0</v>
      </c>
      <c r="F307" s="97">
        <f t="shared" si="252"/>
        <v>0</v>
      </c>
      <c r="G307" s="76">
        <v>0</v>
      </c>
      <c r="H307" s="77">
        <v>0</v>
      </c>
      <c r="I307" s="78" t="str">
        <f>IF(H307=0," ",IF(H307&gt;G307,'Directions and Options'!$C$27+(Input!H307-Input!G307),'Directions and Options'!$C$27))</f>
        <v xml:space="preserve"> </v>
      </c>
      <c r="J307" s="78" t="str">
        <f t="shared" ref="J307:L307" si="299">IF(I307=" "," ",I307+$H307)</f>
        <v xml:space="preserve"> </v>
      </c>
      <c r="K307" s="78" t="str">
        <f t="shared" si="299"/>
        <v xml:space="preserve"> </v>
      </c>
      <c r="L307" s="78" t="str">
        <f t="shared" si="299"/>
        <v xml:space="preserve"> </v>
      </c>
      <c r="M307" s="80"/>
      <c r="N307" s="80"/>
    </row>
    <row r="308" spans="1:14" ht="14" x14ac:dyDescent="0.3">
      <c r="A308" s="76"/>
      <c r="B308" s="114"/>
      <c r="C308" s="76"/>
      <c r="D308" s="76">
        <v>0</v>
      </c>
      <c r="E308" s="96">
        <v>0</v>
      </c>
      <c r="F308" s="97">
        <f t="shared" si="252"/>
        <v>0</v>
      </c>
      <c r="G308" s="76">
        <v>0</v>
      </c>
      <c r="H308" s="77">
        <v>0</v>
      </c>
      <c r="I308" s="78" t="str">
        <f>IF(H308=0," ",IF(H308&gt;G308,'Directions and Options'!$C$27+(Input!H308-Input!G308),'Directions and Options'!$C$27))</f>
        <v xml:space="preserve"> </v>
      </c>
      <c r="J308" s="78" t="str">
        <f t="shared" ref="J308:L308" si="300">IF(I308=" "," ",I308+$H308)</f>
        <v xml:space="preserve"> </v>
      </c>
      <c r="K308" s="78" t="str">
        <f t="shared" si="300"/>
        <v xml:space="preserve"> </v>
      </c>
      <c r="L308" s="78" t="str">
        <f t="shared" si="300"/>
        <v xml:space="preserve"> </v>
      </c>
      <c r="M308" s="80"/>
      <c r="N308" s="80"/>
    </row>
    <row r="309" spans="1:14" ht="14" x14ac:dyDescent="0.3">
      <c r="A309" s="76"/>
      <c r="B309" s="114"/>
      <c r="C309" s="76"/>
      <c r="D309" s="76">
        <v>0</v>
      </c>
      <c r="E309" s="96">
        <v>0</v>
      </c>
      <c r="F309" s="97">
        <f t="shared" si="252"/>
        <v>0</v>
      </c>
      <c r="G309" s="76">
        <v>0</v>
      </c>
      <c r="H309" s="77">
        <v>0</v>
      </c>
      <c r="I309" s="78" t="str">
        <f>IF(H309=0," ",IF(H309&gt;G309,'Directions and Options'!$C$27+(Input!H309-Input!G309),'Directions and Options'!$C$27))</f>
        <v xml:space="preserve"> </v>
      </c>
      <c r="J309" s="78" t="str">
        <f t="shared" ref="J309:L309" si="301">IF(I309=" "," ",I309+$H309)</f>
        <v xml:space="preserve"> </v>
      </c>
      <c r="K309" s="78" t="str">
        <f t="shared" si="301"/>
        <v xml:space="preserve"> </v>
      </c>
      <c r="L309" s="78" t="str">
        <f t="shared" si="301"/>
        <v xml:space="preserve"> </v>
      </c>
      <c r="M309" s="80"/>
      <c r="N309" s="80"/>
    </row>
    <row r="310" spans="1:14" ht="14" x14ac:dyDescent="0.3">
      <c r="A310" s="76"/>
      <c r="B310" s="114"/>
      <c r="C310" s="76"/>
      <c r="D310" s="76">
        <v>0</v>
      </c>
      <c r="E310" s="96">
        <v>0</v>
      </c>
      <c r="F310" s="97">
        <f t="shared" si="252"/>
        <v>0</v>
      </c>
      <c r="G310" s="76">
        <v>0</v>
      </c>
      <c r="H310" s="77">
        <v>0</v>
      </c>
      <c r="I310" s="78" t="str">
        <f>IF(H310=0," ",IF(H310&gt;G310,'Directions and Options'!$C$27+(Input!H310-Input!G310),'Directions and Options'!$C$27))</f>
        <v xml:space="preserve"> </v>
      </c>
      <c r="J310" s="78" t="str">
        <f t="shared" ref="J310:L310" si="302">IF(I310=" "," ",I310+$H310)</f>
        <v xml:space="preserve"> </v>
      </c>
      <c r="K310" s="78" t="str">
        <f t="shared" si="302"/>
        <v xml:space="preserve"> </v>
      </c>
      <c r="L310" s="78" t="str">
        <f t="shared" si="302"/>
        <v xml:space="preserve"> </v>
      </c>
      <c r="M310" s="80"/>
      <c r="N310" s="80"/>
    </row>
    <row r="311" spans="1:14" ht="14" x14ac:dyDescent="0.3">
      <c r="A311" s="76"/>
      <c r="B311" s="114"/>
      <c r="C311" s="76"/>
      <c r="D311" s="76">
        <v>0</v>
      </c>
      <c r="E311" s="96">
        <v>0</v>
      </c>
      <c r="F311" s="97">
        <f t="shared" si="252"/>
        <v>0</v>
      </c>
      <c r="G311" s="76">
        <v>0</v>
      </c>
      <c r="H311" s="77">
        <v>0</v>
      </c>
      <c r="I311" s="78" t="str">
        <f>IF(H311=0," ",IF(H311&gt;G311,'Directions and Options'!$C$27+(Input!H311-Input!G311),'Directions and Options'!$C$27))</f>
        <v xml:space="preserve"> </v>
      </c>
      <c r="J311" s="78" t="str">
        <f t="shared" ref="J311:L311" si="303">IF(I311=" "," ",I311+$H311)</f>
        <v xml:space="preserve"> </v>
      </c>
      <c r="K311" s="78" t="str">
        <f t="shared" si="303"/>
        <v xml:space="preserve"> </v>
      </c>
      <c r="L311" s="78" t="str">
        <f t="shared" si="303"/>
        <v xml:space="preserve"> </v>
      </c>
      <c r="M311" s="80"/>
      <c r="N311" s="80"/>
    </row>
    <row r="312" spans="1:14" ht="14" x14ac:dyDescent="0.3">
      <c r="A312" s="76"/>
      <c r="B312" s="114"/>
      <c r="C312" s="76"/>
      <c r="D312" s="76">
        <v>0</v>
      </c>
      <c r="E312" s="96">
        <v>0</v>
      </c>
      <c r="F312" s="97">
        <f t="shared" si="252"/>
        <v>0</v>
      </c>
      <c r="G312" s="76">
        <v>0</v>
      </c>
      <c r="H312" s="77">
        <v>0</v>
      </c>
      <c r="I312" s="78" t="str">
        <f>IF(H312=0," ",IF(H312&gt;G312,'Directions and Options'!$C$27+(Input!H312-Input!G312),'Directions and Options'!$C$27))</f>
        <v xml:space="preserve"> </v>
      </c>
      <c r="J312" s="78" t="str">
        <f t="shared" ref="J312:L312" si="304">IF(I312=" "," ",I312+$H312)</f>
        <v xml:space="preserve"> </v>
      </c>
      <c r="K312" s="78" t="str">
        <f t="shared" si="304"/>
        <v xml:space="preserve"> </v>
      </c>
      <c r="L312" s="78" t="str">
        <f t="shared" si="304"/>
        <v xml:space="preserve"> </v>
      </c>
      <c r="M312" s="80"/>
      <c r="N312" s="80"/>
    </row>
    <row r="313" spans="1:14" ht="14" x14ac:dyDescent="0.3">
      <c r="A313" s="76"/>
      <c r="B313" s="114"/>
      <c r="C313" s="76"/>
      <c r="D313" s="76">
        <v>0</v>
      </c>
      <c r="E313" s="96">
        <v>0</v>
      </c>
      <c r="F313" s="97">
        <f t="shared" si="252"/>
        <v>0</v>
      </c>
      <c r="G313" s="76">
        <v>0</v>
      </c>
      <c r="H313" s="77">
        <v>0</v>
      </c>
      <c r="I313" s="78" t="str">
        <f>IF(H313=0," ",IF(H313&gt;G313,'Directions and Options'!$C$27+(Input!H313-Input!G313),'Directions and Options'!$C$27))</f>
        <v xml:space="preserve"> </v>
      </c>
      <c r="J313" s="78" t="str">
        <f t="shared" ref="J313:L313" si="305">IF(I313=" "," ",I313+$H313)</f>
        <v xml:space="preserve"> </v>
      </c>
      <c r="K313" s="78" t="str">
        <f t="shared" si="305"/>
        <v xml:space="preserve"> </v>
      </c>
      <c r="L313" s="78" t="str">
        <f t="shared" si="305"/>
        <v xml:space="preserve"> </v>
      </c>
      <c r="M313" s="80"/>
      <c r="N313" s="80"/>
    </row>
    <row r="314" spans="1:14" ht="14" x14ac:dyDescent="0.3">
      <c r="A314" s="76"/>
      <c r="B314" s="114"/>
      <c r="C314" s="76"/>
      <c r="D314" s="76">
        <v>0</v>
      </c>
      <c r="E314" s="96">
        <v>0</v>
      </c>
      <c r="F314" s="97">
        <f t="shared" si="252"/>
        <v>0</v>
      </c>
      <c r="G314" s="76">
        <v>0</v>
      </c>
      <c r="H314" s="77">
        <v>0</v>
      </c>
      <c r="I314" s="78" t="str">
        <f>IF(H314=0," ",IF(H314&gt;G314,'Directions and Options'!$C$27+(Input!H314-Input!G314),'Directions and Options'!$C$27))</f>
        <v xml:space="preserve"> </v>
      </c>
      <c r="J314" s="78" t="str">
        <f t="shared" ref="J314:L314" si="306">IF(I314=" "," ",I314+$H314)</f>
        <v xml:space="preserve"> </v>
      </c>
      <c r="K314" s="78" t="str">
        <f t="shared" si="306"/>
        <v xml:space="preserve"> </v>
      </c>
      <c r="L314" s="78" t="str">
        <f t="shared" si="306"/>
        <v xml:space="preserve"> </v>
      </c>
      <c r="M314" s="80"/>
      <c r="N314" s="80"/>
    </row>
    <row r="315" spans="1:14" ht="14" x14ac:dyDescent="0.3">
      <c r="A315" s="76"/>
      <c r="B315" s="114"/>
      <c r="C315" s="76"/>
      <c r="D315" s="76">
        <v>0</v>
      </c>
      <c r="E315" s="96">
        <v>0</v>
      </c>
      <c r="F315" s="97">
        <f t="shared" si="252"/>
        <v>0</v>
      </c>
      <c r="G315" s="76">
        <v>0</v>
      </c>
      <c r="H315" s="77">
        <v>0</v>
      </c>
      <c r="I315" s="78" t="str">
        <f>IF(H315=0," ",IF(H315&gt;G315,'Directions and Options'!$C$27+(Input!H315-Input!G315),'Directions and Options'!$C$27))</f>
        <v xml:space="preserve"> </v>
      </c>
      <c r="J315" s="78" t="str">
        <f t="shared" ref="J315:L315" si="307">IF(I315=" "," ",I315+$H315)</f>
        <v xml:space="preserve"> </v>
      </c>
      <c r="K315" s="78" t="str">
        <f t="shared" si="307"/>
        <v xml:space="preserve"> </v>
      </c>
      <c r="L315" s="78" t="str">
        <f t="shared" si="307"/>
        <v xml:space="preserve"> </v>
      </c>
      <c r="M315" s="80"/>
      <c r="N315" s="80"/>
    </row>
    <row r="316" spans="1:14" ht="14" x14ac:dyDescent="0.3">
      <c r="A316" s="76"/>
      <c r="B316" s="114"/>
      <c r="C316" s="76"/>
      <c r="D316" s="76">
        <v>0</v>
      </c>
      <c r="E316" s="96">
        <v>0</v>
      </c>
      <c r="F316" s="97">
        <f t="shared" si="252"/>
        <v>0</v>
      </c>
      <c r="G316" s="76">
        <v>0</v>
      </c>
      <c r="H316" s="77">
        <v>0</v>
      </c>
      <c r="I316" s="78" t="str">
        <f>IF(H316=0," ",IF(H316&gt;G316,'Directions and Options'!$C$27+(Input!H316-Input!G316),'Directions and Options'!$C$27))</f>
        <v xml:space="preserve"> </v>
      </c>
      <c r="J316" s="78" t="str">
        <f t="shared" ref="J316:L316" si="308">IF(I316=" "," ",I316+$H316)</f>
        <v xml:space="preserve"> </v>
      </c>
      <c r="K316" s="78" t="str">
        <f t="shared" si="308"/>
        <v xml:space="preserve"> </v>
      </c>
      <c r="L316" s="78" t="str">
        <f t="shared" si="308"/>
        <v xml:space="preserve"> </v>
      </c>
      <c r="M316" s="80"/>
      <c r="N316" s="80"/>
    </row>
    <row r="317" spans="1:14" ht="14" x14ac:dyDescent="0.3">
      <c r="A317" s="76"/>
      <c r="B317" s="114"/>
      <c r="C317" s="76"/>
      <c r="D317" s="76">
        <v>0</v>
      </c>
      <c r="E317" s="96">
        <v>0</v>
      </c>
      <c r="F317" s="97">
        <f t="shared" si="252"/>
        <v>0</v>
      </c>
      <c r="G317" s="76">
        <v>0</v>
      </c>
      <c r="H317" s="77">
        <v>0</v>
      </c>
      <c r="I317" s="78" t="str">
        <f>IF(H317=0," ",IF(H317&gt;G317,'Directions and Options'!$C$27+(Input!H317-Input!G317),'Directions and Options'!$C$27))</f>
        <v xml:space="preserve"> </v>
      </c>
      <c r="J317" s="78" t="str">
        <f t="shared" ref="J317:L317" si="309">IF(I317=" "," ",I317+$H317)</f>
        <v xml:space="preserve"> </v>
      </c>
      <c r="K317" s="78" t="str">
        <f t="shared" si="309"/>
        <v xml:space="preserve"> </v>
      </c>
      <c r="L317" s="78" t="str">
        <f t="shared" si="309"/>
        <v xml:space="preserve"> </v>
      </c>
      <c r="M317" s="80"/>
      <c r="N317" s="80"/>
    </row>
    <row r="318" spans="1:14" ht="14" x14ac:dyDescent="0.3">
      <c r="A318" s="76"/>
      <c r="B318" s="114"/>
      <c r="C318" s="76"/>
      <c r="D318" s="76">
        <v>0</v>
      </c>
      <c r="E318" s="96">
        <v>0</v>
      </c>
      <c r="F318" s="97">
        <f t="shared" si="252"/>
        <v>0</v>
      </c>
      <c r="G318" s="76">
        <v>0</v>
      </c>
      <c r="H318" s="77">
        <v>0</v>
      </c>
      <c r="I318" s="78" t="str">
        <f>IF(H318=0," ",IF(H318&gt;G318,'Directions and Options'!$C$27+(Input!H318-Input!G318),'Directions and Options'!$C$27))</f>
        <v xml:space="preserve"> </v>
      </c>
      <c r="J318" s="78" t="str">
        <f t="shared" ref="J318:L318" si="310">IF(I318=" "," ",I318+$H318)</f>
        <v xml:space="preserve"> </v>
      </c>
      <c r="K318" s="78" t="str">
        <f t="shared" si="310"/>
        <v xml:space="preserve"> </v>
      </c>
      <c r="L318" s="78" t="str">
        <f t="shared" si="310"/>
        <v xml:space="preserve"> </v>
      </c>
      <c r="M318" s="80"/>
      <c r="N318" s="80"/>
    </row>
    <row r="319" spans="1:14" ht="14" x14ac:dyDescent="0.3">
      <c r="A319" s="76"/>
      <c r="B319" s="114"/>
      <c r="C319" s="76"/>
      <c r="D319" s="76">
        <v>0</v>
      </c>
      <c r="E319" s="96">
        <v>0</v>
      </c>
      <c r="F319" s="97">
        <f t="shared" si="252"/>
        <v>0</v>
      </c>
      <c r="G319" s="76">
        <v>0</v>
      </c>
      <c r="H319" s="77">
        <v>0</v>
      </c>
      <c r="I319" s="78" t="str">
        <f>IF(H319=0," ",IF(H319&gt;G319,'Directions and Options'!$C$27+(Input!H319-Input!G319),'Directions and Options'!$C$27))</f>
        <v xml:space="preserve"> </v>
      </c>
      <c r="J319" s="78" t="str">
        <f t="shared" ref="J319:L319" si="311">IF(I319=" "," ",I319+$H319)</f>
        <v xml:space="preserve"> </v>
      </c>
      <c r="K319" s="78" t="str">
        <f t="shared" si="311"/>
        <v xml:space="preserve"> </v>
      </c>
      <c r="L319" s="78" t="str">
        <f t="shared" si="311"/>
        <v xml:space="preserve"> </v>
      </c>
      <c r="M319" s="80"/>
      <c r="N319" s="80"/>
    </row>
    <row r="320" spans="1:14" ht="14" x14ac:dyDescent="0.3">
      <c r="A320" s="76"/>
      <c r="B320" s="114"/>
      <c r="C320" s="76"/>
      <c r="D320" s="76">
        <v>0</v>
      </c>
      <c r="E320" s="96">
        <v>0</v>
      </c>
      <c r="F320" s="97">
        <f t="shared" si="252"/>
        <v>0</v>
      </c>
      <c r="G320" s="76">
        <v>0</v>
      </c>
      <c r="H320" s="77">
        <v>0</v>
      </c>
      <c r="I320" s="78" t="str">
        <f>IF(H320=0," ",IF(H320&gt;G320,'Directions and Options'!$C$27+(Input!H320-Input!G320),'Directions and Options'!$C$27))</f>
        <v xml:space="preserve"> </v>
      </c>
      <c r="J320" s="78" t="str">
        <f t="shared" ref="J320:L320" si="312">IF(I320=" "," ",I320+$H320)</f>
        <v xml:space="preserve"> </v>
      </c>
      <c r="K320" s="78" t="str">
        <f t="shared" si="312"/>
        <v xml:space="preserve"> </v>
      </c>
      <c r="L320" s="78" t="str">
        <f t="shared" si="312"/>
        <v xml:space="preserve"> </v>
      </c>
      <c r="M320" s="80"/>
      <c r="N320" s="80"/>
    </row>
    <row r="321" spans="1:14" ht="14" x14ac:dyDescent="0.3">
      <c r="A321" s="76"/>
      <c r="B321" s="114"/>
      <c r="C321" s="76"/>
      <c r="D321" s="76">
        <v>0</v>
      </c>
      <c r="E321" s="96">
        <v>0</v>
      </c>
      <c r="F321" s="97">
        <f t="shared" si="252"/>
        <v>0</v>
      </c>
      <c r="G321" s="76">
        <v>0</v>
      </c>
      <c r="H321" s="77">
        <v>0</v>
      </c>
      <c r="I321" s="78" t="str">
        <f>IF(H321=0," ",IF(H321&gt;G321,'Directions and Options'!$C$27+(Input!H321-Input!G321),'Directions and Options'!$C$27))</f>
        <v xml:space="preserve"> </v>
      </c>
      <c r="J321" s="78" t="str">
        <f t="shared" ref="J321:L321" si="313">IF(I321=" "," ",I321+$H321)</f>
        <v xml:space="preserve"> </v>
      </c>
      <c r="K321" s="78" t="str">
        <f t="shared" si="313"/>
        <v xml:space="preserve"> </v>
      </c>
      <c r="L321" s="78" t="str">
        <f t="shared" si="313"/>
        <v xml:space="preserve"> </v>
      </c>
      <c r="M321" s="80"/>
      <c r="N321" s="80"/>
    </row>
    <row r="322" spans="1:14" ht="14" x14ac:dyDescent="0.3">
      <c r="A322" s="76"/>
      <c r="B322" s="114"/>
      <c r="C322" s="76"/>
      <c r="D322" s="76">
        <v>0</v>
      </c>
      <c r="E322" s="96">
        <v>0</v>
      </c>
      <c r="F322" s="97">
        <f t="shared" si="252"/>
        <v>0</v>
      </c>
      <c r="G322" s="76">
        <v>0</v>
      </c>
      <c r="H322" s="77">
        <v>0</v>
      </c>
      <c r="I322" s="78" t="str">
        <f>IF(H322=0," ",IF(H322&gt;G322,'Directions and Options'!$C$27+(Input!H322-Input!G322),'Directions and Options'!$C$27))</f>
        <v xml:space="preserve"> </v>
      </c>
      <c r="J322" s="78" t="str">
        <f t="shared" ref="J322:L322" si="314">IF(I322=" "," ",I322+$H322)</f>
        <v xml:space="preserve"> </v>
      </c>
      <c r="K322" s="78" t="str">
        <f t="shared" si="314"/>
        <v xml:space="preserve"> </v>
      </c>
      <c r="L322" s="78" t="str">
        <f t="shared" si="314"/>
        <v xml:space="preserve"> </v>
      </c>
      <c r="M322" s="80"/>
      <c r="N322" s="80"/>
    </row>
    <row r="323" spans="1:14" ht="14" x14ac:dyDescent="0.3">
      <c r="A323" s="76"/>
      <c r="B323" s="114"/>
      <c r="C323" s="76"/>
      <c r="D323" s="76">
        <v>0</v>
      </c>
      <c r="E323" s="96">
        <v>0</v>
      </c>
      <c r="F323" s="97">
        <f t="shared" si="252"/>
        <v>0</v>
      </c>
      <c r="G323" s="76">
        <v>0</v>
      </c>
      <c r="H323" s="77">
        <v>0</v>
      </c>
      <c r="I323" s="78" t="str">
        <f>IF(H323=0," ",IF(H323&gt;G323,'Directions and Options'!$C$27+(Input!H323-Input!G323),'Directions and Options'!$C$27))</f>
        <v xml:space="preserve"> </v>
      </c>
      <c r="J323" s="78" t="str">
        <f t="shared" ref="J323:L323" si="315">IF(I323=" "," ",I323+$H323)</f>
        <v xml:space="preserve"> </v>
      </c>
      <c r="K323" s="78" t="str">
        <f t="shared" si="315"/>
        <v xml:space="preserve"> </v>
      </c>
      <c r="L323" s="78" t="str">
        <f t="shared" si="315"/>
        <v xml:space="preserve"> </v>
      </c>
      <c r="M323" s="80"/>
      <c r="N323" s="80"/>
    </row>
    <row r="324" spans="1:14" ht="14" x14ac:dyDescent="0.3">
      <c r="A324" s="76"/>
      <c r="B324" s="114"/>
      <c r="C324" s="76"/>
      <c r="D324" s="76">
        <v>0</v>
      </c>
      <c r="E324" s="96">
        <v>0</v>
      </c>
      <c r="F324" s="97">
        <f t="shared" si="252"/>
        <v>0</v>
      </c>
      <c r="G324" s="76">
        <v>0</v>
      </c>
      <c r="H324" s="77">
        <v>0</v>
      </c>
      <c r="I324" s="78" t="str">
        <f>IF(H324=0," ",IF(H324&gt;G324,'Directions and Options'!$C$27+(Input!H324-Input!G324),'Directions and Options'!$C$27))</f>
        <v xml:space="preserve"> </v>
      </c>
      <c r="J324" s="78" t="str">
        <f t="shared" ref="J324:L324" si="316">IF(I324=" "," ",I324+$H324)</f>
        <v xml:space="preserve"> </v>
      </c>
      <c r="K324" s="78" t="str">
        <f t="shared" si="316"/>
        <v xml:space="preserve"> </v>
      </c>
      <c r="L324" s="78" t="str">
        <f t="shared" si="316"/>
        <v xml:space="preserve"> </v>
      </c>
      <c r="M324" s="80"/>
      <c r="N324" s="80"/>
    </row>
    <row r="325" spans="1:14" ht="14" x14ac:dyDescent="0.3">
      <c r="A325" s="76"/>
      <c r="B325" s="114"/>
      <c r="C325" s="76"/>
      <c r="D325" s="76">
        <v>0</v>
      </c>
      <c r="E325" s="96">
        <v>0</v>
      </c>
      <c r="F325" s="97">
        <f t="shared" ref="F325:F352" si="317">D325*E325</f>
        <v>0</v>
      </c>
      <c r="G325" s="76">
        <v>0</v>
      </c>
      <c r="H325" s="77">
        <v>0</v>
      </c>
      <c r="I325" s="78" t="str">
        <f>IF(H325=0," ",IF(H325&gt;G325,'Directions and Options'!$C$27+(Input!H325-Input!G325),'Directions and Options'!$C$27))</f>
        <v xml:space="preserve"> </v>
      </c>
      <c r="J325" s="78" t="str">
        <f t="shared" ref="J325:L325" si="318">IF(I325=" "," ",I325+$H325)</f>
        <v xml:space="preserve"> </v>
      </c>
      <c r="K325" s="78" t="str">
        <f t="shared" si="318"/>
        <v xml:space="preserve"> </v>
      </c>
      <c r="L325" s="78" t="str">
        <f t="shared" si="318"/>
        <v xml:space="preserve"> </v>
      </c>
      <c r="M325" s="80"/>
      <c r="N325" s="80"/>
    </row>
    <row r="326" spans="1:14" ht="14" x14ac:dyDescent="0.3">
      <c r="A326" s="76"/>
      <c r="B326" s="114"/>
      <c r="C326" s="76"/>
      <c r="D326" s="76">
        <v>0</v>
      </c>
      <c r="E326" s="96">
        <v>0</v>
      </c>
      <c r="F326" s="97">
        <f t="shared" si="317"/>
        <v>0</v>
      </c>
      <c r="G326" s="76">
        <v>0</v>
      </c>
      <c r="H326" s="77">
        <v>0</v>
      </c>
      <c r="I326" s="78" t="str">
        <f>IF(H326=0," ",IF(H326&gt;G326,'Directions and Options'!$C$27+(Input!H326-Input!G326),'Directions and Options'!$C$27))</f>
        <v xml:space="preserve"> </v>
      </c>
      <c r="J326" s="78" t="str">
        <f t="shared" ref="J326:L326" si="319">IF(I326=" "," ",I326+$H326)</f>
        <v xml:space="preserve"> </v>
      </c>
      <c r="K326" s="78" t="str">
        <f t="shared" si="319"/>
        <v xml:space="preserve"> </v>
      </c>
      <c r="L326" s="78" t="str">
        <f t="shared" si="319"/>
        <v xml:space="preserve"> </v>
      </c>
      <c r="M326" s="80"/>
      <c r="N326" s="80"/>
    </row>
    <row r="327" spans="1:14" ht="14" x14ac:dyDescent="0.3">
      <c r="A327" s="76"/>
      <c r="B327" s="114"/>
      <c r="C327" s="76"/>
      <c r="D327" s="76">
        <v>0</v>
      </c>
      <c r="E327" s="96">
        <v>0</v>
      </c>
      <c r="F327" s="97">
        <f t="shared" si="317"/>
        <v>0</v>
      </c>
      <c r="G327" s="76">
        <v>0</v>
      </c>
      <c r="H327" s="77">
        <v>0</v>
      </c>
      <c r="I327" s="78" t="str">
        <f>IF(H327=0," ",IF(H327&gt;G327,'Directions and Options'!$C$27+(Input!H327-Input!G327),'Directions and Options'!$C$27))</f>
        <v xml:space="preserve"> </v>
      </c>
      <c r="J327" s="78" t="str">
        <f t="shared" ref="J327:L327" si="320">IF(I327=" "," ",I327+$H327)</f>
        <v xml:space="preserve"> </v>
      </c>
      <c r="K327" s="78" t="str">
        <f t="shared" si="320"/>
        <v xml:space="preserve"> </v>
      </c>
      <c r="L327" s="78" t="str">
        <f t="shared" si="320"/>
        <v xml:space="preserve"> </v>
      </c>
      <c r="M327" s="80"/>
      <c r="N327" s="80"/>
    </row>
    <row r="328" spans="1:14" ht="14" x14ac:dyDescent="0.3">
      <c r="A328" s="76"/>
      <c r="B328" s="114"/>
      <c r="C328" s="76"/>
      <c r="D328" s="76">
        <v>0</v>
      </c>
      <c r="E328" s="96">
        <v>0</v>
      </c>
      <c r="F328" s="97">
        <f t="shared" si="317"/>
        <v>0</v>
      </c>
      <c r="G328" s="76">
        <v>0</v>
      </c>
      <c r="H328" s="77">
        <v>0</v>
      </c>
      <c r="I328" s="78" t="str">
        <f>IF(H328=0," ",IF(H328&gt;G328,'Directions and Options'!$C$27+(Input!H328-Input!G328),'Directions and Options'!$C$27))</f>
        <v xml:space="preserve"> </v>
      </c>
      <c r="J328" s="78" t="str">
        <f t="shared" ref="J328:L328" si="321">IF(I328=" "," ",I328+$H328)</f>
        <v xml:space="preserve"> </v>
      </c>
      <c r="K328" s="78" t="str">
        <f t="shared" si="321"/>
        <v xml:space="preserve"> </v>
      </c>
      <c r="L328" s="78" t="str">
        <f t="shared" si="321"/>
        <v xml:space="preserve"> </v>
      </c>
      <c r="M328" s="80"/>
      <c r="N328" s="80"/>
    </row>
    <row r="329" spans="1:14" ht="14" x14ac:dyDescent="0.3">
      <c r="A329" s="76"/>
      <c r="B329" s="114"/>
      <c r="C329" s="76"/>
      <c r="D329" s="76">
        <v>0</v>
      </c>
      <c r="E329" s="96">
        <v>0</v>
      </c>
      <c r="F329" s="97">
        <f t="shared" si="317"/>
        <v>0</v>
      </c>
      <c r="G329" s="76">
        <v>0</v>
      </c>
      <c r="H329" s="77">
        <v>0</v>
      </c>
      <c r="I329" s="78" t="str">
        <f>IF(H329=0," ",IF(H329&gt;G329,'Directions and Options'!$C$27+(Input!H329-Input!G329),'Directions and Options'!$C$27))</f>
        <v xml:space="preserve"> </v>
      </c>
      <c r="J329" s="78" t="str">
        <f t="shared" ref="J329:L329" si="322">IF(I329=" "," ",I329+$H329)</f>
        <v xml:space="preserve"> </v>
      </c>
      <c r="K329" s="78" t="str">
        <f t="shared" si="322"/>
        <v xml:space="preserve"> </v>
      </c>
      <c r="L329" s="78" t="str">
        <f t="shared" si="322"/>
        <v xml:space="preserve"> </v>
      </c>
      <c r="M329" s="80"/>
      <c r="N329" s="80"/>
    </row>
    <row r="330" spans="1:14" ht="14" x14ac:dyDescent="0.3">
      <c r="A330" s="76"/>
      <c r="B330" s="114"/>
      <c r="C330" s="76"/>
      <c r="D330" s="76">
        <v>0</v>
      </c>
      <c r="E330" s="96">
        <v>0</v>
      </c>
      <c r="F330" s="97">
        <f t="shared" si="317"/>
        <v>0</v>
      </c>
      <c r="G330" s="76">
        <v>0</v>
      </c>
      <c r="H330" s="77">
        <v>0</v>
      </c>
      <c r="I330" s="78" t="str">
        <f>IF(H330=0," ",IF(H330&gt;G330,'Directions and Options'!$C$27+(Input!H330-Input!G330),'Directions and Options'!$C$27))</f>
        <v xml:space="preserve"> </v>
      </c>
      <c r="J330" s="78" t="str">
        <f t="shared" ref="J330:L330" si="323">IF(I330=" "," ",I330+$H330)</f>
        <v xml:space="preserve"> </v>
      </c>
      <c r="K330" s="78" t="str">
        <f t="shared" si="323"/>
        <v xml:space="preserve"> </v>
      </c>
      <c r="L330" s="78" t="str">
        <f t="shared" si="323"/>
        <v xml:space="preserve"> </v>
      </c>
      <c r="M330" s="80"/>
      <c r="N330" s="80"/>
    </row>
    <row r="331" spans="1:14" ht="14" x14ac:dyDescent="0.3">
      <c r="A331" s="76"/>
      <c r="B331" s="114"/>
      <c r="C331" s="76"/>
      <c r="D331" s="76">
        <v>0</v>
      </c>
      <c r="E331" s="96">
        <v>0</v>
      </c>
      <c r="F331" s="97">
        <f t="shared" si="317"/>
        <v>0</v>
      </c>
      <c r="G331" s="76">
        <v>0</v>
      </c>
      <c r="H331" s="77">
        <v>0</v>
      </c>
      <c r="I331" s="78" t="str">
        <f>IF(H331=0," ",IF(H331&gt;G331,'Directions and Options'!$C$27+(Input!H331-Input!G331),'Directions and Options'!$C$27))</f>
        <v xml:space="preserve"> </v>
      </c>
      <c r="J331" s="78" t="str">
        <f t="shared" ref="J331:L331" si="324">IF(I331=" "," ",I331+$H331)</f>
        <v xml:space="preserve"> </v>
      </c>
      <c r="K331" s="78" t="str">
        <f t="shared" si="324"/>
        <v xml:space="preserve"> </v>
      </c>
      <c r="L331" s="78" t="str">
        <f t="shared" si="324"/>
        <v xml:space="preserve"> </v>
      </c>
      <c r="M331" s="80"/>
      <c r="N331" s="80"/>
    </row>
    <row r="332" spans="1:14" ht="14" x14ac:dyDescent="0.3">
      <c r="A332" s="76"/>
      <c r="B332" s="114"/>
      <c r="C332" s="76"/>
      <c r="D332" s="76">
        <v>0</v>
      </c>
      <c r="E332" s="96">
        <v>0</v>
      </c>
      <c r="F332" s="97">
        <f t="shared" si="317"/>
        <v>0</v>
      </c>
      <c r="G332" s="76">
        <v>0</v>
      </c>
      <c r="H332" s="77">
        <v>0</v>
      </c>
      <c r="I332" s="78" t="str">
        <f>IF(H332=0," ",IF(H332&gt;G332,'Directions and Options'!$C$27+(Input!H332-Input!G332),'Directions and Options'!$C$27))</f>
        <v xml:space="preserve"> </v>
      </c>
      <c r="J332" s="78" t="str">
        <f t="shared" ref="J332:L332" si="325">IF(I332=" "," ",I332+$H332)</f>
        <v xml:space="preserve"> </v>
      </c>
      <c r="K332" s="78" t="str">
        <f t="shared" si="325"/>
        <v xml:space="preserve"> </v>
      </c>
      <c r="L332" s="78" t="str">
        <f t="shared" si="325"/>
        <v xml:space="preserve"> </v>
      </c>
      <c r="M332" s="80"/>
      <c r="N332" s="80"/>
    </row>
    <row r="333" spans="1:14" ht="14" x14ac:dyDescent="0.3">
      <c r="A333" s="76"/>
      <c r="B333" s="114"/>
      <c r="C333" s="76"/>
      <c r="D333" s="76">
        <v>0</v>
      </c>
      <c r="E333" s="96">
        <v>0</v>
      </c>
      <c r="F333" s="97">
        <f t="shared" si="317"/>
        <v>0</v>
      </c>
      <c r="G333" s="76">
        <v>0</v>
      </c>
      <c r="H333" s="77">
        <v>0</v>
      </c>
      <c r="I333" s="78" t="str">
        <f>IF(H333=0," ",IF(H333&gt;G333,'Directions and Options'!$C$27+(Input!H333-Input!G333),'Directions and Options'!$C$27))</f>
        <v xml:space="preserve"> </v>
      </c>
      <c r="J333" s="78" t="str">
        <f t="shared" ref="J333:L333" si="326">IF(I333=" "," ",I333+$H333)</f>
        <v xml:space="preserve"> </v>
      </c>
      <c r="K333" s="78" t="str">
        <f t="shared" si="326"/>
        <v xml:space="preserve"> </v>
      </c>
      <c r="L333" s="78" t="str">
        <f t="shared" si="326"/>
        <v xml:space="preserve"> </v>
      </c>
      <c r="M333" s="80"/>
      <c r="N333" s="80"/>
    </row>
    <row r="334" spans="1:14" ht="14" x14ac:dyDescent="0.3">
      <c r="A334" s="76"/>
      <c r="B334" s="114"/>
      <c r="C334" s="76"/>
      <c r="D334" s="76">
        <v>0</v>
      </c>
      <c r="E334" s="96">
        <v>0</v>
      </c>
      <c r="F334" s="97">
        <f t="shared" si="317"/>
        <v>0</v>
      </c>
      <c r="G334" s="76">
        <v>0</v>
      </c>
      <c r="H334" s="77">
        <v>0</v>
      </c>
      <c r="I334" s="78" t="str">
        <f>IF(H334=0," ",IF(H334&gt;G334,'Directions and Options'!$C$27+(Input!H334-Input!G334),'Directions and Options'!$C$27))</f>
        <v xml:space="preserve"> </v>
      </c>
      <c r="J334" s="78" t="str">
        <f t="shared" ref="J334:L334" si="327">IF(I334=" "," ",I334+$H334)</f>
        <v xml:space="preserve"> </v>
      </c>
      <c r="K334" s="78" t="str">
        <f t="shared" si="327"/>
        <v xml:space="preserve"> </v>
      </c>
      <c r="L334" s="78" t="str">
        <f t="shared" si="327"/>
        <v xml:space="preserve"> </v>
      </c>
      <c r="M334" s="80"/>
      <c r="N334" s="80"/>
    </row>
    <row r="335" spans="1:14" ht="14" x14ac:dyDescent="0.3">
      <c r="A335" s="76"/>
      <c r="B335" s="114"/>
      <c r="C335" s="76"/>
      <c r="D335" s="76">
        <v>0</v>
      </c>
      <c r="E335" s="96">
        <v>0</v>
      </c>
      <c r="F335" s="97">
        <f t="shared" si="317"/>
        <v>0</v>
      </c>
      <c r="G335" s="76">
        <v>0</v>
      </c>
      <c r="H335" s="77">
        <v>0</v>
      </c>
      <c r="I335" s="78" t="str">
        <f>IF(H335=0," ",IF(H335&gt;G335,'Directions and Options'!$C$27+(Input!H335-Input!G335),'Directions and Options'!$C$27))</f>
        <v xml:space="preserve"> </v>
      </c>
      <c r="J335" s="78" t="str">
        <f t="shared" ref="J335:L335" si="328">IF(I335=" "," ",I335+$H335)</f>
        <v xml:space="preserve"> </v>
      </c>
      <c r="K335" s="78" t="str">
        <f t="shared" si="328"/>
        <v xml:space="preserve"> </v>
      </c>
      <c r="L335" s="78" t="str">
        <f t="shared" si="328"/>
        <v xml:space="preserve"> </v>
      </c>
      <c r="M335" s="80"/>
      <c r="N335" s="80"/>
    </row>
    <row r="336" spans="1:14" ht="14" x14ac:dyDescent="0.3">
      <c r="A336" s="76"/>
      <c r="B336" s="114"/>
      <c r="C336" s="76"/>
      <c r="D336" s="76">
        <v>0</v>
      </c>
      <c r="E336" s="96">
        <v>0</v>
      </c>
      <c r="F336" s="97">
        <f t="shared" si="317"/>
        <v>0</v>
      </c>
      <c r="G336" s="76">
        <v>0</v>
      </c>
      <c r="H336" s="77">
        <v>0</v>
      </c>
      <c r="I336" s="78" t="str">
        <f>IF(H336=0," ",IF(H336&gt;G336,'Directions and Options'!$C$27+(Input!H336-Input!G336),'Directions and Options'!$C$27))</f>
        <v xml:space="preserve"> </v>
      </c>
      <c r="J336" s="78" t="str">
        <f t="shared" ref="J336:L336" si="329">IF(I336=" "," ",I336+$H336)</f>
        <v xml:space="preserve"> </v>
      </c>
      <c r="K336" s="78" t="str">
        <f t="shared" si="329"/>
        <v xml:space="preserve"> </v>
      </c>
      <c r="L336" s="78" t="str">
        <f t="shared" si="329"/>
        <v xml:space="preserve"> </v>
      </c>
      <c r="M336" s="80"/>
      <c r="N336" s="80"/>
    </row>
    <row r="337" spans="1:14" ht="14" x14ac:dyDescent="0.3">
      <c r="A337" s="76"/>
      <c r="B337" s="114"/>
      <c r="C337" s="76"/>
      <c r="D337" s="76">
        <v>0</v>
      </c>
      <c r="E337" s="96">
        <v>0</v>
      </c>
      <c r="F337" s="97">
        <f t="shared" si="317"/>
        <v>0</v>
      </c>
      <c r="G337" s="76">
        <v>0</v>
      </c>
      <c r="H337" s="77">
        <v>0</v>
      </c>
      <c r="I337" s="78" t="str">
        <f>IF(H337=0," ",IF(H337&gt;G337,'Directions and Options'!$C$27+(Input!H337-Input!G337),'Directions and Options'!$C$27))</f>
        <v xml:space="preserve"> </v>
      </c>
      <c r="J337" s="78" t="str">
        <f t="shared" ref="J337:L337" si="330">IF(I337=" "," ",I337+$H337)</f>
        <v xml:space="preserve"> </v>
      </c>
      <c r="K337" s="78" t="str">
        <f t="shared" si="330"/>
        <v xml:space="preserve"> </v>
      </c>
      <c r="L337" s="78" t="str">
        <f t="shared" si="330"/>
        <v xml:space="preserve"> </v>
      </c>
      <c r="M337" s="80"/>
      <c r="N337" s="80"/>
    </row>
    <row r="338" spans="1:14" ht="14" x14ac:dyDescent="0.3">
      <c r="A338" s="76"/>
      <c r="B338" s="114"/>
      <c r="C338" s="76"/>
      <c r="D338" s="76">
        <v>0</v>
      </c>
      <c r="E338" s="96">
        <v>0</v>
      </c>
      <c r="F338" s="97">
        <f t="shared" si="317"/>
        <v>0</v>
      </c>
      <c r="G338" s="76">
        <v>0</v>
      </c>
      <c r="H338" s="77">
        <v>0</v>
      </c>
      <c r="I338" s="78" t="str">
        <f>IF(H338=0," ",IF(H338&gt;G338,'Directions and Options'!$C$27+(Input!H338-Input!G338),'Directions and Options'!$C$27))</f>
        <v xml:space="preserve"> </v>
      </c>
      <c r="J338" s="78" t="str">
        <f t="shared" ref="J338:L338" si="331">IF(I338=" "," ",I338+$H338)</f>
        <v xml:space="preserve"> </v>
      </c>
      <c r="K338" s="78" t="str">
        <f t="shared" si="331"/>
        <v xml:space="preserve"> </v>
      </c>
      <c r="L338" s="78" t="str">
        <f t="shared" si="331"/>
        <v xml:space="preserve"> </v>
      </c>
      <c r="M338" s="80"/>
      <c r="N338" s="80"/>
    </row>
    <row r="339" spans="1:14" ht="14" x14ac:dyDescent="0.3">
      <c r="A339" s="76"/>
      <c r="B339" s="114"/>
      <c r="C339" s="76"/>
      <c r="D339" s="76">
        <v>0</v>
      </c>
      <c r="E339" s="96">
        <v>0</v>
      </c>
      <c r="F339" s="97">
        <f t="shared" si="317"/>
        <v>0</v>
      </c>
      <c r="G339" s="76">
        <v>0</v>
      </c>
      <c r="H339" s="77">
        <v>0</v>
      </c>
      <c r="I339" s="78" t="str">
        <f>IF(H339=0," ",IF(H339&gt;G339,'Directions and Options'!$C$27+(Input!H339-Input!G339),'Directions and Options'!$C$27))</f>
        <v xml:space="preserve"> </v>
      </c>
      <c r="J339" s="78" t="str">
        <f t="shared" ref="J339:L339" si="332">IF(I339=" "," ",I339+$H339)</f>
        <v xml:space="preserve"> </v>
      </c>
      <c r="K339" s="78" t="str">
        <f t="shared" si="332"/>
        <v xml:space="preserve"> </v>
      </c>
      <c r="L339" s="78" t="str">
        <f t="shared" si="332"/>
        <v xml:space="preserve"> </v>
      </c>
      <c r="M339" s="80"/>
      <c r="N339" s="80"/>
    </row>
    <row r="340" spans="1:14" ht="14" x14ac:dyDescent="0.3">
      <c r="A340" s="76"/>
      <c r="B340" s="114"/>
      <c r="C340" s="76"/>
      <c r="D340" s="76">
        <v>0</v>
      </c>
      <c r="E340" s="96">
        <v>0</v>
      </c>
      <c r="F340" s="97">
        <f t="shared" si="317"/>
        <v>0</v>
      </c>
      <c r="G340" s="76">
        <v>0</v>
      </c>
      <c r="H340" s="77">
        <v>0</v>
      </c>
      <c r="I340" s="78" t="str">
        <f>IF(H340=0," ",IF(H340&gt;G340,'Directions and Options'!$C$27+(Input!H340-Input!G340),'Directions and Options'!$C$27))</f>
        <v xml:space="preserve"> </v>
      </c>
      <c r="J340" s="78" t="str">
        <f t="shared" ref="J340:L340" si="333">IF(I340=" "," ",I340+$H340)</f>
        <v xml:space="preserve"> </v>
      </c>
      <c r="K340" s="78" t="str">
        <f t="shared" si="333"/>
        <v xml:space="preserve"> </v>
      </c>
      <c r="L340" s="78" t="str">
        <f t="shared" si="333"/>
        <v xml:space="preserve"> </v>
      </c>
      <c r="M340" s="80"/>
      <c r="N340" s="80"/>
    </row>
    <row r="341" spans="1:14" ht="14" x14ac:dyDescent="0.3">
      <c r="A341" s="76"/>
      <c r="B341" s="114"/>
      <c r="C341" s="76"/>
      <c r="D341" s="76">
        <v>0</v>
      </c>
      <c r="E341" s="96">
        <v>0</v>
      </c>
      <c r="F341" s="97">
        <f t="shared" si="317"/>
        <v>0</v>
      </c>
      <c r="G341" s="76">
        <v>0</v>
      </c>
      <c r="H341" s="77">
        <v>0</v>
      </c>
      <c r="I341" s="78" t="str">
        <f>IF(H341=0," ",IF(H341&gt;G341,'Directions and Options'!$C$27+(Input!H341-Input!G341),'Directions and Options'!$C$27))</f>
        <v xml:space="preserve"> </v>
      </c>
      <c r="J341" s="78" t="str">
        <f t="shared" ref="J341:L341" si="334">IF(I341=" "," ",I341+$H341)</f>
        <v xml:space="preserve"> </v>
      </c>
      <c r="K341" s="78" t="str">
        <f t="shared" si="334"/>
        <v xml:space="preserve"> </v>
      </c>
      <c r="L341" s="78" t="str">
        <f t="shared" si="334"/>
        <v xml:space="preserve"> </v>
      </c>
      <c r="M341" s="80"/>
      <c r="N341" s="80"/>
    </row>
    <row r="342" spans="1:14" ht="14" x14ac:dyDescent="0.3">
      <c r="A342" s="76"/>
      <c r="B342" s="114"/>
      <c r="C342" s="76"/>
      <c r="D342" s="76">
        <v>0</v>
      </c>
      <c r="E342" s="96">
        <v>0</v>
      </c>
      <c r="F342" s="97">
        <f t="shared" si="317"/>
        <v>0</v>
      </c>
      <c r="G342" s="76">
        <v>0</v>
      </c>
      <c r="H342" s="77">
        <v>0</v>
      </c>
      <c r="I342" s="78" t="str">
        <f>IF(H342=0," ",IF(H342&gt;G342,'Directions and Options'!$C$27+(Input!H342-Input!G342),'Directions and Options'!$C$27))</f>
        <v xml:space="preserve"> </v>
      </c>
      <c r="J342" s="78" t="str">
        <f t="shared" ref="J342:L342" si="335">IF(I342=" "," ",I342+$H342)</f>
        <v xml:space="preserve"> </v>
      </c>
      <c r="K342" s="78" t="str">
        <f t="shared" si="335"/>
        <v xml:space="preserve"> </v>
      </c>
      <c r="L342" s="78" t="str">
        <f t="shared" si="335"/>
        <v xml:space="preserve"> </v>
      </c>
      <c r="M342" s="80"/>
      <c r="N342" s="80"/>
    </row>
    <row r="343" spans="1:14" ht="14" x14ac:dyDescent="0.3">
      <c r="A343" s="76"/>
      <c r="B343" s="114"/>
      <c r="C343" s="76"/>
      <c r="D343" s="76">
        <v>0</v>
      </c>
      <c r="E343" s="96">
        <v>0</v>
      </c>
      <c r="F343" s="97">
        <f t="shared" si="317"/>
        <v>0</v>
      </c>
      <c r="G343" s="76">
        <v>0</v>
      </c>
      <c r="H343" s="77">
        <v>0</v>
      </c>
      <c r="I343" s="78" t="str">
        <f>IF(H343=0," ",IF(H343&gt;G343,'Directions and Options'!$C$27+(Input!H343-Input!G343),'Directions and Options'!$C$27))</f>
        <v xml:space="preserve"> </v>
      </c>
      <c r="J343" s="78" t="str">
        <f t="shared" ref="J343:L343" si="336">IF(I343=" "," ",I343+$H343)</f>
        <v xml:space="preserve"> </v>
      </c>
      <c r="K343" s="78" t="str">
        <f t="shared" si="336"/>
        <v xml:space="preserve"> </v>
      </c>
      <c r="L343" s="78" t="str">
        <f t="shared" si="336"/>
        <v xml:space="preserve"> </v>
      </c>
      <c r="M343" s="80"/>
      <c r="N343" s="80"/>
    </row>
    <row r="344" spans="1:14" ht="14" x14ac:dyDescent="0.3">
      <c r="A344" s="76"/>
      <c r="B344" s="114"/>
      <c r="C344" s="76"/>
      <c r="D344" s="76">
        <v>0</v>
      </c>
      <c r="E344" s="96">
        <v>0</v>
      </c>
      <c r="F344" s="97">
        <f t="shared" si="317"/>
        <v>0</v>
      </c>
      <c r="G344" s="76">
        <v>0</v>
      </c>
      <c r="H344" s="77">
        <v>0</v>
      </c>
      <c r="I344" s="78" t="str">
        <f>IF(H344=0," ",IF(H344&gt;G344,'Directions and Options'!$C$27+(Input!H344-Input!G344),'Directions and Options'!$C$27))</f>
        <v xml:space="preserve"> </v>
      </c>
      <c r="J344" s="78" t="str">
        <f t="shared" ref="J344:L344" si="337">IF(I344=" "," ",I344+$H344)</f>
        <v xml:space="preserve"> </v>
      </c>
      <c r="K344" s="78" t="str">
        <f t="shared" si="337"/>
        <v xml:space="preserve"> </v>
      </c>
      <c r="L344" s="78" t="str">
        <f t="shared" si="337"/>
        <v xml:space="preserve"> </v>
      </c>
      <c r="M344" s="80"/>
      <c r="N344" s="80"/>
    </row>
    <row r="345" spans="1:14" ht="14" x14ac:dyDescent="0.3">
      <c r="A345" s="76"/>
      <c r="B345" s="114"/>
      <c r="C345" s="76"/>
      <c r="D345" s="76">
        <v>0</v>
      </c>
      <c r="E345" s="96">
        <v>0</v>
      </c>
      <c r="F345" s="97">
        <f t="shared" si="317"/>
        <v>0</v>
      </c>
      <c r="G345" s="76">
        <v>0</v>
      </c>
      <c r="H345" s="77">
        <v>0</v>
      </c>
      <c r="I345" s="78" t="str">
        <f>IF(H345=0," ",IF(H345&gt;G345,'Directions and Options'!$C$27+(Input!H345-Input!G345),'Directions and Options'!$C$27))</f>
        <v xml:space="preserve"> </v>
      </c>
      <c r="J345" s="78" t="str">
        <f t="shared" ref="J345:L345" si="338">IF(I345=" "," ",I345+$H345)</f>
        <v xml:space="preserve"> </v>
      </c>
      <c r="K345" s="78" t="str">
        <f t="shared" si="338"/>
        <v xml:space="preserve"> </v>
      </c>
      <c r="L345" s="78" t="str">
        <f t="shared" si="338"/>
        <v xml:space="preserve"> </v>
      </c>
      <c r="M345" s="80"/>
      <c r="N345" s="80"/>
    </row>
    <row r="346" spans="1:14" ht="14" x14ac:dyDescent="0.3">
      <c r="A346" s="76"/>
      <c r="B346" s="114"/>
      <c r="C346" s="76"/>
      <c r="D346" s="76">
        <v>0</v>
      </c>
      <c r="E346" s="96">
        <v>0</v>
      </c>
      <c r="F346" s="97">
        <f t="shared" si="317"/>
        <v>0</v>
      </c>
      <c r="G346" s="76">
        <v>0</v>
      </c>
      <c r="H346" s="77">
        <v>0</v>
      </c>
      <c r="I346" s="78" t="str">
        <f>IF(H346=0," ",IF(H346&gt;G346,'Directions and Options'!$C$27+(Input!H346-Input!G346),'Directions and Options'!$C$27))</f>
        <v xml:space="preserve"> </v>
      </c>
      <c r="J346" s="78" t="str">
        <f t="shared" ref="J346:L346" si="339">IF(I346=" "," ",I346+$H346)</f>
        <v xml:space="preserve"> </v>
      </c>
      <c r="K346" s="78" t="str">
        <f t="shared" si="339"/>
        <v xml:space="preserve"> </v>
      </c>
      <c r="L346" s="78" t="str">
        <f t="shared" si="339"/>
        <v xml:space="preserve"> </v>
      </c>
      <c r="M346" s="80"/>
      <c r="N346" s="80"/>
    </row>
    <row r="347" spans="1:14" ht="14" x14ac:dyDescent="0.3">
      <c r="A347" s="76"/>
      <c r="B347" s="114"/>
      <c r="C347" s="76"/>
      <c r="D347" s="76">
        <v>0</v>
      </c>
      <c r="E347" s="96">
        <v>0</v>
      </c>
      <c r="F347" s="97">
        <f t="shared" si="317"/>
        <v>0</v>
      </c>
      <c r="G347" s="76">
        <v>0</v>
      </c>
      <c r="H347" s="77">
        <v>0</v>
      </c>
      <c r="I347" s="78" t="str">
        <f>IF(H347=0," ",IF(H347&gt;G347,'Directions and Options'!$C$27+(Input!H347-Input!G347),'Directions and Options'!$C$27))</f>
        <v xml:space="preserve"> </v>
      </c>
      <c r="J347" s="78" t="str">
        <f t="shared" ref="J347:L347" si="340">IF(I347=" "," ",I347+$H347)</f>
        <v xml:space="preserve"> </v>
      </c>
      <c r="K347" s="78" t="str">
        <f t="shared" si="340"/>
        <v xml:space="preserve"> </v>
      </c>
      <c r="L347" s="78" t="str">
        <f t="shared" si="340"/>
        <v xml:space="preserve"> </v>
      </c>
      <c r="M347" s="80"/>
      <c r="N347" s="80"/>
    </row>
    <row r="348" spans="1:14" ht="14" x14ac:dyDescent="0.3">
      <c r="A348" s="76"/>
      <c r="B348" s="114"/>
      <c r="C348" s="76"/>
      <c r="D348" s="76">
        <v>0</v>
      </c>
      <c r="E348" s="96">
        <v>0</v>
      </c>
      <c r="F348" s="97">
        <f t="shared" si="317"/>
        <v>0</v>
      </c>
      <c r="G348" s="76">
        <v>0</v>
      </c>
      <c r="H348" s="77">
        <v>0</v>
      </c>
      <c r="I348" s="78" t="str">
        <f>IF(H348=0," ",IF(H348&gt;G348,'Directions and Options'!$C$27+(Input!H348-Input!G348),'Directions and Options'!$C$27))</f>
        <v xml:space="preserve"> </v>
      </c>
      <c r="J348" s="78" t="str">
        <f t="shared" ref="J348:L348" si="341">IF(I348=" "," ",I348+$H348)</f>
        <v xml:space="preserve"> </v>
      </c>
      <c r="K348" s="78" t="str">
        <f t="shared" si="341"/>
        <v xml:space="preserve"> </v>
      </c>
      <c r="L348" s="78" t="str">
        <f t="shared" si="341"/>
        <v xml:space="preserve"> </v>
      </c>
      <c r="M348" s="80"/>
      <c r="N348" s="80"/>
    </row>
    <row r="349" spans="1:14" ht="14" x14ac:dyDescent="0.3">
      <c r="A349" s="76"/>
      <c r="B349" s="114"/>
      <c r="C349" s="76"/>
      <c r="D349" s="76">
        <v>0</v>
      </c>
      <c r="E349" s="96">
        <v>0</v>
      </c>
      <c r="F349" s="97">
        <f t="shared" si="317"/>
        <v>0</v>
      </c>
      <c r="G349" s="76">
        <v>0</v>
      </c>
      <c r="H349" s="77">
        <v>0</v>
      </c>
      <c r="I349" s="78" t="str">
        <f>IF(H349=0," ",IF(H349&gt;G349,'Directions and Options'!$C$27+(Input!H349-Input!G349),'Directions and Options'!$C$27))</f>
        <v xml:space="preserve"> </v>
      </c>
      <c r="J349" s="78" t="str">
        <f t="shared" ref="J349:L349" si="342">IF(I349=" "," ",I349+$H349)</f>
        <v xml:space="preserve"> </v>
      </c>
      <c r="K349" s="78" t="str">
        <f t="shared" si="342"/>
        <v xml:space="preserve"> </v>
      </c>
      <c r="L349" s="78" t="str">
        <f t="shared" si="342"/>
        <v xml:space="preserve"> </v>
      </c>
      <c r="M349" s="80"/>
      <c r="N349" s="80"/>
    </row>
    <row r="350" spans="1:14" ht="14" x14ac:dyDescent="0.3">
      <c r="A350" s="76"/>
      <c r="B350" s="114"/>
      <c r="C350" s="76"/>
      <c r="D350" s="76">
        <v>0</v>
      </c>
      <c r="E350" s="96">
        <v>0</v>
      </c>
      <c r="F350" s="97">
        <f t="shared" si="317"/>
        <v>0</v>
      </c>
      <c r="G350" s="76">
        <v>0</v>
      </c>
      <c r="H350" s="77">
        <v>0</v>
      </c>
      <c r="I350" s="78" t="str">
        <f>IF(H350=0," ",IF(H350&gt;G350,'Directions and Options'!$C$27+(Input!H350-Input!G350),'Directions and Options'!$C$27))</f>
        <v xml:space="preserve"> </v>
      </c>
      <c r="J350" s="78" t="str">
        <f t="shared" ref="J350:L350" si="343">IF(I350=" "," ",I350+$H350)</f>
        <v xml:space="preserve"> </v>
      </c>
      <c r="K350" s="78" t="str">
        <f t="shared" si="343"/>
        <v xml:space="preserve"> </v>
      </c>
      <c r="L350" s="78" t="str">
        <f t="shared" si="343"/>
        <v xml:space="preserve"> </v>
      </c>
      <c r="M350" s="80"/>
      <c r="N350" s="80"/>
    </row>
    <row r="351" spans="1:14" ht="14" x14ac:dyDescent="0.3">
      <c r="A351" s="76"/>
      <c r="B351" s="114"/>
      <c r="C351" s="76"/>
      <c r="D351" s="76">
        <v>0</v>
      </c>
      <c r="E351" s="96">
        <v>0</v>
      </c>
      <c r="F351" s="97">
        <f t="shared" si="317"/>
        <v>0</v>
      </c>
      <c r="G351" s="76">
        <v>0</v>
      </c>
      <c r="H351" s="77">
        <v>0</v>
      </c>
      <c r="I351" s="78" t="str">
        <f>IF(H351=0," ",IF(H351&gt;G351,'Directions and Options'!$C$27+(Input!H351-Input!G351),'Directions and Options'!$C$27))</f>
        <v xml:space="preserve"> </v>
      </c>
      <c r="J351" s="78" t="str">
        <f t="shared" ref="J351:L351" si="344">IF(I351=" "," ",I351+$H351)</f>
        <v xml:space="preserve"> </v>
      </c>
      <c r="K351" s="78" t="str">
        <f t="shared" si="344"/>
        <v xml:space="preserve"> </v>
      </c>
      <c r="L351" s="78" t="str">
        <f t="shared" si="344"/>
        <v xml:space="preserve"> </v>
      </c>
      <c r="M351" s="80"/>
      <c r="N351" s="80"/>
    </row>
    <row r="352" spans="1:14" ht="14" x14ac:dyDescent="0.3">
      <c r="A352" s="76"/>
      <c r="B352" s="114"/>
      <c r="C352" s="76"/>
      <c r="D352" s="76">
        <v>0</v>
      </c>
      <c r="E352" s="96">
        <v>0</v>
      </c>
      <c r="F352" s="97">
        <f t="shared" si="317"/>
        <v>0</v>
      </c>
      <c r="G352" s="76">
        <v>0</v>
      </c>
      <c r="H352" s="77">
        <v>0</v>
      </c>
      <c r="I352" s="78" t="str">
        <f>IF(H352=0," ",IF(H352&gt;G352,'Directions and Options'!$C$27+(Input!H352-Input!G352),'Directions and Options'!$C$27))</f>
        <v xml:space="preserve"> </v>
      </c>
      <c r="J352" s="78" t="str">
        <f t="shared" ref="J352:L352" si="345">IF(I352=" "," ",I352+$H352)</f>
        <v xml:space="preserve"> </v>
      </c>
      <c r="K352" s="78" t="str">
        <f t="shared" si="345"/>
        <v xml:space="preserve"> </v>
      </c>
      <c r="L352" s="78" t="str">
        <f t="shared" si="345"/>
        <v xml:space="preserve"> </v>
      </c>
      <c r="M352" s="80"/>
      <c r="N352" s="80"/>
    </row>
    <row r="353" spans="1:14" ht="14" x14ac:dyDescent="0.3">
      <c r="A353" s="76"/>
      <c r="B353" s="114"/>
      <c r="C353" s="76"/>
      <c r="D353" s="76">
        <v>0</v>
      </c>
      <c r="E353" s="96">
        <v>0</v>
      </c>
      <c r="F353" s="97">
        <f t="shared" ref="F353" si="346">D353*E353</f>
        <v>0</v>
      </c>
      <c r="G353" s="76">
        <v>0</v>
      </c>
      <c r="H353" s="77">
        <v>0</v>
      </c>
      <c r="I353" s="78" t="str">
        <f>IF(H353=0," ",IF(H353&gt;G353,'Directions and Options'!$C$27+(Input!H353-Input!G353),'Directions and Options'!$C$27))</f>
        <v xml:space="preserve"> </v>
      </c>
      <c r="J353" s="78" t="str">
        <f t="shared" ref="J353" si="347">IF(I353=" "," ",I353+$H353)</f>
        <v xml:space="preserve"> </v>
      </c>
      <c r="K353" s="78" t="str">
        <f t="shared" ref="K353" si="348">IF(J353=" "," ",J353+$H353)</f>
        <v xml:space="preserve"> </v>
      </c>
      <c r="L353" s="78" t="str">
        <f t="shared" ref="L353" si="349">IF(K353=" "," ",K353+$H353)</f>
        <v xml:space="preserve"> </v>
      </c>
      <c r="M353" s="80"/>
      <c r="N353" s="80"/>
    </row>
    <row r="354" spans="1:14" ht="14" x14ac:dyDescent="0.3"/>
  </sheetData>
  <phoneticPr fontId="4"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264EB8CD-C70D-4D2E-A4CF-0B94910E2AE3}">
          <x14:formula1>
            <xm:f>'Directions and Options'!$E$23:$E$38</xm:f>
          </x14:formula1>
          <xm:sqref>A3:A353</xm:sqref>
        </x14:dataValidation>
        <x14:dataValidation type="list" allowBlank="1" showInputMessage="1" showErrorMessage="1" xr:uid="{96E9C1D8-F87B-4A92-85DC-6599D30FED2B}">
          <x14:formula1>
            <xm:f>'Directions and Options'!$G$23:$G$37</xm:f>
          </x14:formula1>
          <xm:sqref>B46:B353 B3:B44</xm:sqref>
        </x14:dataValidation>
        <x14:dataValidation type="list" allowBlank="1" showInputMessage="1" showErrorMessage="1" xr:uid="{3DE5B93A-B52C-44E4-BB30-B056C72F0200}">
          <x14:formula1>
            <xm:f>'Directions and Options'!$G$23:$G$38</xm:f>
          </x14:formula1>
          <xm:sqref>B45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8EEE-A1E2-4619-A42A-450F156F21ED}">
  <sheetPr codeName="Sheet3"/>
  <dimension ref="A1:Z1675"/>
  <sheetViews>
    <sheetView tabSelected="1" zoomScaleNormal="100" workbookViewId="0">
      <pane ySplit="2" topLeftCell="A33" activePane="bottomLeft" state="frozen"/>
      <selection activeCell="C1" sqref="C1"/>
      <selection pane="bottomLeft" activeCell="B357" sqref="B357"/>
    </sheetView>
  </sheetViews>
  <sheetFormatPr defaultRowHeight="14" outlineLevelRow="2" x14ac:dyDescent="0.3"/>
  <cols>
    <col min="1" max="1" width="26.5" customWidth="1"/>
    <col min="2" max="2" width="29.58203125" style="118" customWidth="1"/>
    <col min="3" max="3" width="42.5" style="72" bestFit="1" customWidth="1"/>
    <col min="4" max="4" width="16.5" style="71" customWidth="1"/>
    <col min="5" max="5" width="16.5" style="7" customWidth="1"/>
    <col min="6" max="23" width="16.5" style="6" customWidth="1"/>
    <col min="24" max="24" width="1.25" style="6" customWidth="1"/>
    <col min="25" max="25" width="11.25" bestFit="1" customWidth="1"/>
    <col min="26" max="26" width="12.58203125" style="20" customWidth="1"/>
  </cols>
  <sheetData>
    <row r="1" spans="1:26" ht="34.15" customHeight="1" thickBot="1" x14ac:dyDescent="0.35">
      <c r="A1" s="89" t="s">
        <v>175</v>
      </c>
      <c r="B1" s="65"/>
      <c r="C1" s="65"/>
      <c r="D1" s="86">
        <f>'Directions and Options'!C27</f>
        <v>2024</v>
      </c>
      <c r="E1" s="87">
        <f t="shared" ref="E1:W1" si="0">D1+1</f>
        <v>2025</v>
      </c>
      <c r="F1" s="87">
        <f t="shared" si="0"/>
        <v>2026</v>
      </c>
      <c r="G1" s="87">
        <f t="shared" si="0"/>
        <v>2027</v>
      </c>
      <c r="H1" s="87">
        <f t="shared" si="0"/>
        <v>2028</v>
      </c>
      <c r="I1" s="87">
        <f t="shared" si="0"/>
        <v>2029</v>
      </c>
      <c r="J1" s="87">
        <f t="shared" si="0"/>
        <v>2030</v>
      </c>
      <c r="K1" s="87">
        <f t="shared" si="0"/>
        <v>2031</v>
      </c>
      <c r="L1" s="87">
        <f t="shared" si="0"/>
        <v>2032</v>
      </c>
      <c r="M1" s="87">
        <f t="shared" si="0"/>
        <v>2033</v>
      </c>
      <c r="N1" s="87">
        <f t="shared" si="0"/>
        <v>2034</v>
      </c>
      <c r="O1" s="87">
        <f t="shared" si="0"/>
        <v>2035</v>
      </c>
      <c r="P1" s="87">
        <f t="shared" si="0"/>
        <v>2036</v>
      </c>
      <c r="Q1" s="87">
        <f t="shared" si="0"/>
        <v>2037</v>
      </c>
      <c r="R1" s="87">
        <f t="shared" si="0"/>
        <v>2038</v>
      </c>
      <c r="S1" s="87">
        <f t="shared" si="0"/>
        <v>2039</v>
      </c>
      <c r="T1" s="87">
        <f t="shared" si="0"/>
        <v>2040</v>
      </c>
      <c r="U1" s="87">
        <f t="shared" si="0"/>
        <v>2041</v>
      </c>
      <c r="V1" s="87">
        <f t="shared" si="0"/>
        <v>2042</v>
      </c>
      <c r="W1" s="88">
        <f t="shared" si="0"/>
        <v>2043</v>
      </c>
      <c r="X1"/>
      <c r="Y1" s="21"/>
      <c r="Z1"/>
    </row>
    <row r="2" spans="1:26" s="64" customFormat="1" ht="14.5" thickBot="1" x14ac:dyDescent="0.35">
      <c r="A2" s="63" t="s">
        <v>45</v>
      </c>
      <c r="B2" s="63" t="s">
        <v>176</v>
      </c>
      <c r="C2" s="63" t="s">
        <v>177</v>
      </c>
      <c r="D2" s="52" t="s">
        <v>178</v>
      </c>
      <c r="E2" s="52" t="s">
        <v>179</v>
      </c>
      <c r="F2" s="52" t="s">
        <v>180</v>
      </c>
      <c r="G2" s="52" t="s">
        <v>181</v>
      </c>
      <c r="H2" s="52" t="s">
        <v>182</v>
      </c>
      <c r="I2" s="52" t="s">
        <v>183</v>
      </c>
      <c r="J2" s="52" t="s">
        <v>184</v>
      </c>
      <c r="K2" s="52" t="s">
        <v>185</v>
      </c>
      <c r="L2" s="52" t="s">
        <v>186</v>
      </c>
      <c r="M2" s="52" t="s">
        <v>187</v>
      </c>
      <c r="N2" s="52" t="s">
        <v>188</v>
      </c>
      <c r="O2" s="52" t="s">
        <v>189</v>
      </c>
      <c r="P2" s="52" t="s">
        <v>190</v>
      </c>
      <c r="Q2" s="52" t="s">
        <v>191</v>
      </c>
      <c r="R2" s="52" t="s">
        <v>192</v>
      </c>
      <c r="S2" s="52" t="s">
        <v>193</v>
      </c>
      <c r="T2" s="52" t="s">
        <v>194</v>
      </c>
      <c r="U2" s="52" t="s">
        <v>195</v>
      </c>
      <c r="V2" s="52" t="s">
        <v>196</v>
      </c>
      <c r="W2" s="52" t="s">
        <v>197</v>
      </c>
      <c r="X2" s="64" t="s">
        <v>198</v>
      </c>
      <c r="Y2" s="90" t="s">
        <v>199</v>
      </c>
    </row>
    <row r="3" spans="1:26" x14ac:dyDescent="0.3">
      <c r="A3" s="67" t="str">
        <f>IF(ISBLANK(Input!A3)," ",Input!A3)</f>
        <v>Moore's Corner School House</v>
      </c>
      <c r="B3" s="117" t="str">
        <f>IF(ISBLANK(Input!B3)," ",Input!B3)</f>
        <v>Roof</v>
      </c>
      <c r="C3" s="66" t="str">
        <f>IF(ISBLANK(Input!C3)," ",Input!C3)</f>
        <v>Pitched Metal Roof System</v>
      </c>
      <c r="D3" s="8">
        <f>SUMIFS(D362,Input!$I3,Costs!D$1)+SUMIFS(D362,Input!$J3,Costs!D$1)+SUMIFS(D362,Input!$K3,Costs!D$1)+SUMIFS(D362,Input!$L3,Costs!D$1)</f>
        <v>0</v>
      </c>
      <c r="E3" s="8">
        <f>SUMIFS(E362,Input!$I3,Costs!E$1)+SUMIFS(E362,Input!$J3,Costs!E$1)+SUMIFS(E362,Input!$K3,Costs!E$1)+SUMIFS(E362,Input!$L3,Costs!E$1)</f>
        <v>26880</v>
      </c>
      <c r="F3" s="8">
        <f>SUMIFS(F362,Input!$I3,Costs!F$1)+SUMIFS(F362,Input!$J3,Costs!F$1)+SUMIFS(F362,Input!$K3,Costs!F$1)+SUMIFS(F362,Input!$L3,Costs!F$1)</f>
        <v>0</v>
      </c>
      <c r="G3" s="8">
        <f>SUMIFS(G362,Input!$I3,Costs!G$1)+SUMIFS(G362,Input!$J3,Costs!G$1)+SUMIFS(G362,Input!$K3,Costs!G$1)+SUMIFS(G362,Input!$L3,Costs!G$1)</f>
        <v>0</v>
      </c>
      <c r="H3" s="8">
        <f>SUMIFS(H362,Input!$I3,Costs!H$1)+SUMIFS(H362,Input!$J3,Costs!H$1)+SUMIFS(H362,Input!$K3,Costs!H$1)+SUMIFS(H362,Input!$L3,Costs!H$1)</f>
        <v>0</v>
      </c>
      <c r="I3" s="8">
        <f>SUMIFS(I362,Input!$I3,Costs!I$1)+SUMIFS(I362,Input!$J3,Costs!I$1)+SUMIFS(I362,Input!$K3,Costs!I$1)+SUMIFS(I362,Input!$L3,Costs!I$1)</f>
        <v>0</v>
      </c>
      <c r="J3" s="8">
        <f>SUMIFS(J362,Input!$I3,Costs!J$1)+SUMIFS(J362,Input!$J3,Costs!J$1)+SUMIFS(J362,Input!$K3,Costs!J$1)+SUMIFS(J362,Input!$L3,Costs!J$1)</f>
        <v>0</v>
      </c>
      <c r="K3" s="8">
        <f>SUMIFS(K362,Input!$I3,Costs!K$1)+SUMIFS(K362,Input!$J3,Costs!K$1)+SUMIFS(K362,Input!$K3,Costs!K$1)+SUMIFS(K362,Input!$L3,Costs!K$1)</f>
        <v>0</v>
      </c>
      <c r="L3" s="8">
        <f>SUMIFS(L362,Input!$I3,Costs!L$1)+SUMIFS(L362,Input!$J3,Costs!L$1)+SUMIFS(L362,Input!$K3,Costs!L$1)+SUMIFS(L362,Input!$L3,Costs!L$1)</f>
        <v>0</v>
      </c>
      <c r="M3" s="8">
        <f>SUMIFS(M362,Input!$I3,Costs!M$1)+SUMIFS(M362,Input!$J3,Costs!M$1)+SUMIFS(M362,Input!$K3,Costs!M$1)+SUMIFS(M362,Input!$L3,Costs!M$1)</f>
        <v>0</v>
      </c>
      <c r="N3" s="8">
        <f>SUMIFS(N362,Input!$I3,Costs!N$1)+SUMIFS(N362,Input!$J3,Costs!N$1)+SUMIFS(N362,Input!$K3,Costs!N$1)+SUMIFS(N362,Input!$L3,Costs!N$1)</f>
        <v>0</v>
      </c>
      <c r="O3" s="8">
        <f>SUMIFS(O362,Input!$I3,Costs!O$1)+SUMIFS(O362,Input!$J3,Costs!O$1)+SUMIFS(O362,Input!$K3,Costs!O$1)+SUMIFS(O362,Input!$L3,Costs!O$1)</f>
        <v>0</v>
      </c>
      <c r="P3" s="8">
        <f>SUMIFS(P362,Input!$I3,Costs!P$1)+SUMIFS(P362,Input!$J3,Costs!P$1)+SUMIFS(P362,Input!$K3,Costs!P$1)+SUMIFS(P362,Input!$L3,Costs!P$1)</f>
        <v>0</v>
      </c>
      <c r="Q3" s="8">
        <f>SUMIFS(Q362,Input!$I3,Costs!Q$1)+SUMIFS(Q362,Input!$J3,Costs!Q$1)+SUMIFS(Q362,Input!$K3,Costs!Q$1)+SUMIFS(Q362,Input!$L3,Costs!Q$1)</f>
        <v>0</v>
      </c>
      <c r="R3" s="8">
        <f>SUMIFS(R362,Input!$I3,Costs!R$1)+SUMIFS(R362,Input!$J3,Costs!R$1)+SUMIFS(R362,Input!$K3,Costs!R$1)+SUMIFS(R362,Input!$L3,Costs!R$1)</f>
        <v>0</v>
      </c>
      <c r="S3" s="8">
        <f>SUMIFS(S362,Input!$I3,Costs!S$1)+SUMIFS(S362,Input!$J3,Costs!S$1)+SUMIFS(S362,Input!$K3,Costs!S$1)+SUMIFS(S362,Input!$L3,Costs!S$1)</f>
        <v>0</v>
      </c>
      <c r="T3" s="8">
        <f>SUMIFS(T362,Input!$I3,Costs!T$1)+SUMIFS(T362,Input!$J3,Costs!T$1)+SUMIFS(T362,Input!$K3,Costs!T$1)+SUMIFS(T362,Input!$L3,Costs!T$1)</f>
        <v>0</v>
      </c>
      <c r="U3" s="8">
        <f>SUMIFS(U362,Input!$I3,Costs!U$1)+SUMIFS(U362,Input!$J3,Costs!U$1)+SUMIFS(U362,Input!$K3,Costs!U$1)+SUMIFS(U362,Input!$L3,Costs!U$1)</f>
        <v>0</v>
      </c>
      <c r="V3" s="8">
        <f>SUMIFS(V362,Input!$I3,Costs!V$1)+SUMIFS(V362,Input!$J3,Costs!V$1)+SUMIFS(V362,Input!$K3,Costs!V$1)+SUMIFS(V362,Input!$L3,Costs!V$1)</f>
        <v>0</v>
      </c>
      <c r="W3" s="8">
        <f>SUMIFS(W362,Input!$I3,Costs!W$1)+SUMIFS(W362,Input!$J3,Costs!W$1)+SUMIFS(W362,Input!$K3,Costs!W$1)+SUMIFS(W362,Input!$L3,Costs!W$1)</f>
        <v>0</v>
      </c>
      <c r="X3" s="98"/>
      <c r="Y3" s="119">
        <f>SUBTOTAL(9,D3:W3)</f>
        <v>26880</v>
      </c>
      <c r="Z3"/>
    </row>
    <row r="4" spans="1:26" x14ac:dyDescent="0.3">
      <c r="A4" s="67" t="str">
        <f>IF(ISBLANK(Input!A4)," ",Input!A4)</f>
        <v>Moore's Corner School House</v>
      </c>
      <c r="B4" s="117" t="str">
        <f>IF(ISBLANK(Input!B4)," ",Input!B4)</f>
        <v>Roof</v>
      </c>
      <c r="C4" s="66" t="str">
        <f>IF(ISBLANK(Input!C4)," ",Input!C4)</f>
        <v>Pitched Metal Awning</v>
      </c>
      <c r="D4" s="8">
        <f>SUMIFS(D363,Input!$I4,Costs!D$1)+SUMIFS(D363,Input!$J4,Costs!D$1)+SUMIFS(D363,Input!$K4,Costs!D$1)+SUMIFS(D363,Input!$L4,Costs!D$1)</f>
        <v>0</v>
      </c>
      <c r="E4" s="8">
        <f>SUMIFS(E363,Input!$I4,Costs!E$1)+SUMIFS(E363,Input!$J4,Costs!E$1)+SUMIFS(E363,Input!$K4,Costs!E$1)+SUMIFS(E363,Input!$L4,Costs!E$1)</f>
        <v>1008</v>
      </c>
      <c r="F4" s="8">
        <f>SUMIFS(F363,Input!$I4,Costs!F$1)+SUMIFS(F363,Input!$J4,Costs!F$1)+SUMIFS(F363,Input!$K4,Costs!F$1)+SUMIFS(F363,Input!$L4,Costs!F$1)</f>
        <v>0</v>
      </c>
      <c r="G4" s="8">
        <f>SUMIFS(G363,Input!$I4,Costs!G$1)+SUMIFS(G363,Input!$J4,Costs!G$1)+SUMIFS(G363,Input!$K4,Costs!G$1)+SUMIFS(G363,Input!$L4,Costs!G$1)</f>
        <v>0</v>
      </c>
      <c r="H4" s="8">
        <f>SUMIFS(H363,Input!$I4,Costs!H$1)+SUMIFS(H363,Input!$J4,Costs!H$1)+SUMIFS(H363,Input!$K4,Costs!H$1)+SUMIFS(H363,Input!$L4,Costs!H$1)</f>
        <v>0</v>
      </c>
      <c r="I4" s="8">
        <f>SUMIFS(I363,Input!$I4,Costs!I$1)+SUMIFS(I363,Input!$J4,Costs!I$1)+SUMIFS(I363,Input!$K4,Costs!I$1)+SUMIFS(I363,Input!$L4,Costs!I$1)</f>
        <v>0</v>
      </c>
      <c r="J4" s="8">
        <f>SUMIFS(J363,Input!$I4,Costs!J$1)+SUMIFS(J363,Input!$J4,Costs!J$1)+SUMIFS(J363,Input!$K4,Costs!J$1)+SUMIFS(J363,Input!$L4,Costs!J$1)</f>
        <v>0</v>
      </c>
      <c r="K4" s="8">
        <f>SUMIFS(K363,Input!$I4,Costs!K$1)+SUMIFS(K363,Input!$J4,Costs!K$1)+SUMIFS(K363,Input!$K4,Costs!K$1)+SUMIFS(K363,Input!$L4,Costs!K$1)</f>
        <v>0</v>
      </c>
      <c r="L4" s="8">
        <f>SUMIFS(L363,Input!$I4,Costs!L$1)+SUMIFS(L363,Input!$J4,Costs!L$1)+SUMIFS(L363,Input!$K4,Costs!L$1)+SUMIFS(L363,Input!$L4,Costs!L$1)</f>
        <v>0</v>
      </c>
      <c r="M4" s="8">
        <f>SUMIFS(M363,Input!$I4,Costs!M$1)+SUMIFS(M363,Input!$J4,Costs!M$1)+SUMIFS(M363,Input!$K4,Costs!M$1)+SUMIFS(M363,Input!$L4,Costs!M$1)</f>
        <v>0</v>
      </c>
      <c r="N4" s="8">
        <f>SUMIFS(N363,Input!$I4,Costs!N$1)+SUMIFS(N363,Input!$J4,Costs!N$1)+SUMIFS(N363,Input!$K4,Costs!N$1)+SUMIFS(N363,Input!$L4,Costs!N$1)</f>
        <v>0</v>
      </c>
      <c r="O4" s="8">
        <f>SUMIFS(O363,Input!$I4,Costs!O$1)+SUMIFS(O363,Input!$J4,Costs!O$1)+SUMIFS(O363,Input!$K4,Costs!O$1)+SUMIFS(O363,Input!$L4,Costs!O$1)</f>
        <v>0</v>
      </c>
      <c r="P4" s="8">
        <f>SUMIFS(P363,Input!$I4,Costs!P$1)+SUMIFS(P363,Input!$J4,Costs!P$1)+SUMIFS(P363,Input!$K4,Costs!P$1)+SUMIFS(P363,Input!$L4,Costs!P$1)</f>
        <v>0</v>
      </c>
      <c r="Q4" s="8">
        <f>SUMIFS(Q363,Input!$I4,Costs!Q$1)+SUMIFS(Q363,Input!$J4,Costs!Q$1)+SUMIFS(Q363,Input!$K4,Costs!Q$1)+SUMIFS(Q363,Input!$L4,Costs!Q$1)</f>
        <v>0</v>
      </c>
      <c r="R4" s="8">
        <f>SUMIFS(R363,Input!$I4,Costs!R$1)+SUMIFS(R363,Input!$J4,Costs!R$1)+SUMIFS(R363,Input!$K4,Costs!R$1)+SUMIFS(R363,Input!$L4,Costs!R$1)</f>
        <v>0</v>
      </c>
      <c r="S4" s="8">
        <f>SUMIFS(S363,Input!$I4,Costs!S$1)+SUMIFS(S363,Input!$J4,Costs!S$1)+SUMIFS(S363,Input!$K4,Costs!S$1)+SUMIFS(S363,Input!$L4,Costs!S$1)</f>
        <v>0</v>
      </c>
      <c r="T4" s="8">
        <f>SUMIFS(T363,Input!$I4,Costs!T$1)+SUMIFS(T363,Input!$J4,Costs!T$1)+SUMIFS(T363,Input!$K4,Costs!T$1)+SUMIFS(T363,Input!$L4,Costs!T$1)</f>
        <v>0</v>
      </c>
      <c r="U4" s="8">
        <f>SUMIFS(U363,Input!$I4,Costs!U$1)+SUMIFS(U363,Input!$J4,Costs!U$1)+SUMIFS(U363,Input!$K4,Costs!U$1)+SUMIFS(U363,Input!$L4,Costs!U$1)</f>
        <v>0</v>
      </c>
      <c r="V4" s="8">
        <f>SUMIFS(V363,Input!$I4,Costs!V$1)+SUMIFS(V363,Input!$J4,Costs!V$1)+SUMIFS(V363,Input!$K4,Costs!V$1)+SUMIFS(V363,Input!$L4,Costs!V$1)</f>
        <v>0</v>
      </c>
      <c r="W4" s="8">
        <f>SUMIFS(W363,Input!$I4,Costs!W$1)+SUMIFS(W363,Input!$J4,Costs!W$1)+SUMIFS(W363,Input!$K4,Costs!W$1)+SUMIFS(W363,Input!$L4,Costs!W$1)</f>
        <v>0</v>
      </c>
      <c r="X4" s="99"/>
      <c r="Y4" s="119">
        <f t="shared" ref="Y4:Y67" si="1">SUBTOTAL(9,D4:W4)</f>
        <v>1008</v>
      </c>
      <c r="Z4"/>
    </row>
    <row r="5" spans="1:26" x14ac:dyDescent="0.3">
      <c r="A5" s="67" t="str">
        <f>IF(ISBLANK(Input!A5)," ",Input!A5)</f>
        <v>Moore's Corner School House</v>
      </c>
      <c r="B5" s="117" t="str">
        <f>IF(ISBLANK(Input!B5)," ",Input!B5)</f>
        <v>Roof</v>
      </c>
      <c r="C5" s="66" t="str">
        <f>IF(ISBLANK(Input!C5)," ",Input!C5)</f>
        <v>Church Steeple &amp; Tower</v>
      </c>
      <c r="D5" s="8">
        <f>SUMIFS(D364,Input!$I5,Costs!D$1)+SUMIFS(D364,Input!$J5,Costs!D$1)+SUMIFS(D364,Input!$K5,Costs!D$1)+SUMIFS(D364,Input!$L5,Costs!D$1)</f>
        <v>0</v>
      </c>
      <c r="E5" s="8">
        <f>SUMIFS(E364,Input!$I5,Costs!E$1)+SUMIFS(E364,Input!$J5,Costs!E$1)+SUMIFS(E364,Input!$K5,Costs!E$1)+SUMIFS(E364,Input!$L5,Costs!E$1)</f>
        <v>1050</v>
      </c>
      <c r="F5" s="8">
        <f>SUMIFS(F364,Input!$I5,Costs!F$1)+SUMIFS(F364,Input!$J5,Costs!F$1)+SUMIFS(F364,Input!$K5,Costs!F$1)+SUMIFS(F364,Input!$L5,Costs!F$1)</f>
        <v>0</v>
      </c>
      <c r="G5" s="8">
        <f>SUMIFS(G364,Input!$I5,Costs!G$1)+SUMIFS(G364,Input!$J5,Costs!G$1)+SUMIFS(G364,Input!$K5,Costs!G$1)+SUMIFS(G364,Input!$L5,Costs!G$1)</f>
        <v>0</v>
      </c>
      <c r="H5" s="8">
        <f>SUMIFS(H364,Input!$I5,Costs!H$1)+SUMIFS(H364,Input!$J5,Costs!H$1)+SUMIFS(H364,Input!$K5,Costs!H$1)+SUMIFS(H364,Input!$L5,Costs!H$1)</f>
        <v>0</v>
      </c>
      <c r="I5" s="8">
        <f>SUMIFS(I364,Input!$I5,Costs!I$1)+SUMIFS(I364,Input!$J5,Costs!I$1)+SUMIFS(I364,Input!$K5,Costs!I$1)+SUMIFS(I364,Input!$L5,Costs!I$1)</f>
        <v>0</v>
      </c>
      <c r="J5" s="8">
        <f>SUMIFS(J364,Input!$I5,Costs!J$1)+SUMIFS(J364,Input!$J5,Costs!J$1)+SUMIFS(J364,Input!$K5,Costs!J$1)+SUMIFS(J364,Input!$L5,Costs!J$1)</f>
        <v>0</v>
      </c>
      <c r="K5" s="8">
        <f>SUMIFS(K364,Input!$I5,Costs!K$1)+SUMIFS(K364,Input!$J5,Costs!K$1)+SUMIFS(K364,Input!$K5,Costs!K$1)+SUMIFS(K364,Input!$L5,Costs!K$1)</f>
        <v>0</v>
      </c>
      <c r="L5" s="8">
        <f>SUMIFS(L364,Input!$I5,Costs!L$1)+SUMIFS(L364,Input!$J5,Costs!L$1)+SUMIFS(L364,Input!$K5,Costs!L$1)+SUMIFS(L364,Input!$L5,Costs!L$1)</f>
        <v>0</v>
      </c>
      <c r="M5" s="8">
        <f>SUMIFS(M364,Input!$I5,Costs!M$1)+SUMIFS(M364,Input!$J5,Costs!M$1)+SUMIFS(M364,Input!$K5,Costs!M$1)+SUMIFS(M364,Input!$L5,Costs!M$1)</f>
        <v>0</v>
      </c>
      <c r="N5" s="8">
        <f>SUMIFS(N364,Input!$I5,Costs!N$1)+SUMIFS(N364,Input!$J5,Costs!N$1)+SUMIFS(N364,Input!$K5,Costs!N$1)+SUMIFS(N364,Input!$L5,Costs!N$1)</f>
        <v>0</v>
      </c>
      <c r="O5" s="8">
        <f>SUMIFS(O364,Input!$I5,Costs!O$1)+SUMIFS(O364,Input!$J5,Costs!O$1)+SUMIFS(O364,Input!$K5,Costs!O$1)+SUMIFS(O364,Input!$L5,Costs!O$1)</f>
        <v>0</v>
      </c>
      <c r="P5" s="8">
        <f>SUMIFS(P364,Input!$I5,Costs!P$1)+SUMIFS(P364,Input!$J5,Costs!P$1)+SUMIFS(P364,Input!$K5,Costs!P$1)+SUMIFS(P364,Input!$L5,Costs!P$1)</f>
        <v>0</v>
      </c>
      <c r="Q5" s="8">
        <f>SUMIFS(Q364,Input!$I5,Costs!Q$1)+SUMIFS(Q364,Input!$J5,Costs!Q$1)+SUMIFS(Q364,Input!$K5,Costs!Q$1)+SUMIFS(Q364,Input!$L5,Costs!Q$1)</f>
        <v>0</v>
      </c>
      <c r="R5" s="8">
        <f>SUMIFS(R364,Input!$I5,Costs!R$1)+SUMIFS(R364,Input!$J5,Costs!R$1)+SUMIFS(R364,Input!$K5,Costs!R$1)+SUMIFS(R364,Input!$L5,Costs!R$1)</f>
        <v>0</v>
      </c>
      <c r="S5" s="8">
        <f>SUMIFS(S364,Input!$I5,Costs!S$1)+SUMIFS(S364,Input!$J5,Costs!S$1)+SUMIFS(S364,Input!$K5,Costs!S$1)+SUMIFS(S364,Input!$L5,Costs!S$1)</f>
        <v>0</v>
      </c>
      <c r="T5" s="8">
        <f>SUMIFS(T364,Input!$I5,Costs!T$1)+SUMIFS(T364,Input!$J5,Costs!T$1)+SUMIFS(T364,Input!$K5,Costs!T$1)+SUMIFS(T364,Input!$L5,Costs!T$1)</f>
        <v>0</v>
      </c>
      <c r="U5" s="8">
        <f>SUMIFS(U364,Input!$I5,Costs!U$1)+SUMIFS(U364,Input!$J5,Costs!U$1)+SUMIFS(U364,Input!$K5,Costs!U$1)+SUMIFS(U364,Input!$L5,Costs!U$1)</f>
        <v>0</v>
      </c>
      <c r="V5" s="8">
        <f>SUMIFS(V364,Input!$I5,Costs!V$1)+SUMIFS(V364,Input!$J5,Costs!V$1)+SUMIFS(V364,Input!$K5,Costs!V$1)+SUMIFS(V364,Input!$L5,Costs!V$1)</f>
        <v>0</v>
      </c>
      <c r="W5" s="8">
        <f>SUMIFS(W364,Input!$I5,Costs!W$1)+SUMIFS(W364,Input!$J5,Costs!W$1)+SUMIFS(W364,Input!$K5,Costs!W$1)+SUMIFS(W364,Input!$L5,Costs!W$1)</f>
        <v>0</v>
      </c>
      <c r="X5" s="99"/>
      <c r="Y5" s="119">
        <f t="shared" si="1"/>
        <v>1050</v>
      </c>
      <c r="Z5"/>
    </row>
    <row r="6" spans="1:26" x14ac:dyDescent="0.3">
      <c r="A6" s="67" t="str">
        <f>IF(ISBLANK(Input!A6)," ",Input!A6)</f>
        <v>Moore's Corner School House</v>
      </c>
      <c r="B6" s="117" t="str">
        <f>IF(ISBLANK(Input!B6)," ",Input!B6)</f>
        <v>Roof</v>
      </c>
      <c r="C6" s="66" t="str">
        <f>IF(ISBLANK(Input!C6)," ",Input!C6)</f>
        <v>Aluminum Gutter/Downspout System</v>
      </c>
      <c r="D6" s="8">
        <f>SUMIFS(D365,Input!$I6,Costs!D$1)+SUMIFS(D365,Input!$J6,Costs!D$1)+SUMIFS(D365,Input!$K6,Costs!D$1)+SUMIFS(D365,Input!$L6,Costs!D$1)</f>
        <v>0</v>
      </c>
      <c r="E6" s="8">
        <f>SUMIFS(E365,Input!$I6,Costs!E$1)+SUMIFS(E365,Input!$J6,Costs!E$1)+SUMIFS(E365,Input!$K6,Costs!E$1)+SUMIFS(E365,Input!$L6,Costs!E$1)</f>
        <v>0</v>
      </c>
      <c r="F6" s="8">
        <f>SUMIFS(F365,Input!$I6,Costs!F$1)+SUMIFS(F365,Input!$J6,Costs!F$1)+SUMIFS(F365,Input!$K6,Costs!F$1)+SUMIFS(F365,Input!$L6,Costs!F$1)</f>
        <v>0</v>
      </c>
      <c r="G6" s="8">
        <f>SUMIFS(G365,Input!$I6,Costs!G$1)+SUMIFS(G365,Input!$J6,Costs!G$1)+SUMIFS(G365,Input!$K6,Costs!G$1)+SUMIFS(G365,Input!$L6,Costs!G$1)</f>
        <v>0</v>
      </c>
      <c r="H6" s="8">
        <f>SUMIFS(H365,Input!$I6,Costs!H$1)+SUMIFS(H365,Input!$J6,Costs!H$1)+SUMIFS(H365,Input!$K6,Costs!H$1)+SUMIFS(H365,Input!$L6,Costs!H$1)</f>
        <v>0</v>
      </c>
      <c r="I6" s="8">
        <f>SUMIFS(I365,Input!$I6,Costs!I$1)+SUMIFS(I365,Input!$J6,Costs!I$1)+SUMIFS(I365,Input!$K6,Costs!I$1)+SUMIFS(I365,Input!$L6,Costs!I$1)</f>
        <v>0</v>
      </c>
      <c r="J6" s="8">
        <f>SUMIFS(J365,Input!$I6,Costs!J$1)+SUMIFS(J365,Input!$J6,Costs!J$1)+SUMIFS(J365,Input!$K6,Costs!J$1)+SUMIFS(J365,Input!$L6,Costs!J$1)</f>
        <v>0</v>
      </c>
      <c r="K6" s="8">
        <f>SUMIFS(K365,Input!$I6,Costs!K$1)+SUMIFS(K365,Input!$J6,Costs!K$1)+SUMIFS(K365,Input!$K6,Costs!K$1)+SUMIFS(K365,Input!$L6,Costs!K$1)</f>
        <v>0</v>
      </c>
      <c r="L6" s="8">
        <f>SUMIFS(L365,Input!$I6,Costs!L$1)+SUMIFS(L365,Input!$J6,Costs!L$1)+SUMIFS(L365,Input!$K6,Costs!L$1)+SUMIFS(L365,Input!$L6,Costs!L$1)</f>
        <v>0</v>
      </c>
      <c r="M6" s="8">
        <f>SUMIFS(M365,Input!$I6,Costs!M$1)+SUMIFS(M365,Input!$J6,Costs!M$1)+SUMIFS(M365,Input!$K6,Costs!M$1)+SUMIFS(M365,Input!$L6,Costs!M$1)</f>
        <v>0</v>
      </c>
      <c r="N6" s="8">
        <f>SUMIFS(N365,Input!$I6,Costs!N$1)+SUMIFS(N365,Input!$J6,Costs!N$1)+SUMIFS(N365,Input!$K6,Costs!N$1)+SUMIFS(N365,Input!$L6,Costs!N$1)</f>
        <v>0</v>
      </c>
      <c r="O6" s="8">
        <f>SUMIFS(O365,Input!$I6,Costs!O$1)+SUMIFS(O365,Input!$J6,Costs!O$1)+SUMIFS(O365,Input!$K6,Costs!O$1)+SUMIFS(O365,Input!$L6,Costs!O$1)</f>
        <v>0</v>
      </c>
      <c r="P6" s="8">
        <f>SUMIFS(P365,Input!$I6,Costs!P$1)+SUMIFS(P365,Input!$J6,Costs!P$1)+SUMIFS(P365,Input!$K6,Costs!P$1)+SUMIFS(P365,Input!$L6,Costs!P$1)</f>
        <v>0</v>
      </c>
      <c r="Q6" s="8">
        <f>SUMIFS(Q365,Input!$I6,Costs!Q$1)+SUMIFS(Q365,Input!$J6,Costs!Q$1)+SUMIFS(Q365,Input!$K6,Costs!Q$1)+SUMIFS(Q365,Input!$L6,Costs!Q$1)</f>
        <v>0</v>
      </c>
      <c r="R6" s="8">
        <f>SUMIFS(R365,Input!$I6,Costs!R$1)+SUMIFS(R365,Input!$J6,Costs!R$1)+SUMIFS(R365,Input!$K6,Costs!R$1)+SUMIFS(R365,Input!$L6,Costs!R$1)</f>
        <v>0</v>
      </c>
      <c r="S6" s="8">
        <f>SUMIFS(S365,Input!$I6,Costs!S$1)+SUMIFS(S365,Input!$J6,Costs!S$1)+SUMIFS(S365,Input!$K6,Costs!S$1)+SUMIFS(S365,Input!$L6,Costs!S$1)</f>
        <v>0</v>
      </c>
      <c r="T6" s="8">
        <f>SUMIFS(T365,Input!$I6,Costs!T$1)+SUMIFS(T365,Input!$J6,Costs!T$1)+SUMIFS(T365,Input!$K6,Costs!T$1)+SUMIFS(T365,Input!$L6,Costs!T$1)</f>
        <v>0</v>
      </c>
      <c r="U6" s="8">
        <f>SUMIFS(U365,Input!$I6,Costs!U$1)+SUMIFS(U365,Input!$J6,Costs!U$1)+SUMIFS(U365,Input!$K6,Costs!U$1)+SUMIFS(U365,Input!$L6,Costs!U$1)</f>
        <v>0</v>
      </c>
      <c r="V6" s="8">
        <f>SUMIFS(V365,Input!$I6,Costs!V$1)+SUMIFS(V365,Input!$J6,Costs!V$1)+SUMIFS(V365,Input!$K6,Costs!V$1)+SUMIFS(V365,Input!$L6,Costs!V$1)</f>
        <v>0</v>
      </c>
      <c r="W6" s="8">
        <f>SUMIFS(W365,Input!$I6,Costs!W$1)+SUMIFS(W365,Input!$J6,Costs!W$1)+SUMIFS(W365,Input!$K6,Costs!W$1)+SUMIFS(W365,Input!$L6,Costs!W$1)</f>
        <v>0</v>
      </c>
      <c r="X6" s="99"/>
      <c r="Y6" s="119">
        <f t="shared" si="1"/>
        <v>0</v>
      </c>
      <c r="Z6"/>
    </row>
    <row r="7" spans="1:26" x14ac:dyDescent="0.3">
      <c r="A7" s="67" t="str">
        <f>IF(ISBLANK(Input!A7)," ",Input!A7)</f>
        <v>Moore's Corner School House</v>
      </c>
      <c r="B7" s="117" t="str">
        <f>IF(ISBLANK(Input!B7)," ",Input!B7)</f>
        <v>Windows</v>
      </c>
      <c r="C7" s="66" t="str">
        <f>IF(ISBLANK(Input!C7)," ",Input!C7)</f>
        <v>Double Hung Windows</v>
      </c>
      <c r="D7" s="8">
        <f>SUMIFS(D366,Input!$I7,Costs!D$1)+SUMIFS(D366,Input!$J7,Costs!D$1)+SUMIFS(D366,Input!$K7,Costs!D$1)+SUMIFS(D366,Input!$L7,Costs!D$1)</f>
        <v>0</v>
      </c>
      <c r="E7" s="8">
        <f>SUMIFS(E366,Input!$I7,Costs!E$1)+SUMIFS(E366,Input!$J7,Costs!E$1)+SUMIFS(E366,Input!$K7,Costs!E$1)+SUMIFS(E366,Input!$L7,Costs!E$1)</f>
        <v>35437.5</v>
      </c>
      <c r="F7" s="8">
        <f>SUMIFS(F366,Input!$I7,Costs!F$1)+SUMIFS(F366,Input!$J7,Costs!F$1)+SUMIFS(F366,Input!$K7,Costs!F$1)+SUMIFS(F366,Input!$L7,Costs!F$1)</f>
        <v>0</v>
      </c>
      <c r="G7" s="8">
        <f>SUMIFS(G366,Input!$I7,Costs!G$1)+SUMIFS(G366,Input!$J7,Costs!G$1)+SUMIFS(G366,Input!$K7,Costs!G$1)+SUMIFS(G366,Input!$L7,Costs!G$1)</f>
        <v>0</v>
      </c>
      <c r="H7" s="8">
        <f>SUMIFS(H366,Input!$I7,Costs!H$1)+SUMIFS(H366,Input!$J7,Costs!H$1)+SUMIFS(H366,Input!$K7,Costs!H$1)+SUMIFS(H366,Input!$L7,Costs!H$1)</f>
        <v>0</v>
      </c>
      <c r="I7" s="8">
        <f>SUMIFS(I366,Input!$I7,Costs!I$1)+SUMIFS(I366,Input!$J7,Costs!I$1)+SUMIFS(I366,Input!$K7,Costs!I$1)+SUMIFS(I366,Input!$L7,Costs!I$1)</f>
        <v>0</v>
      </c>
      <c r="J7" s="8">
        <f>SUMIFS(J366,Input!$I7,Costs!J$1)+SUMIFS(J366,Input!$J7,Costs!J$1)+SUMIFS(J366,Input!$K7,Costs!J$1)+SUMIFS(J366,Input!$L7,Costs!J$1)</f>
        <v>0</v>
      </c>
      <c r="K7" s="8">
        <f>SUMIFS(K366,Input!$I7,Costs!K$1)+SUMIFS(K366,Input!$J7,Costs!K$1)+SUMIFS(K366,Input!$K7,Costs!K$1)+SUMIFS(K366,Input!$L7,Costs!K$1)</f>
        <v>0</v>
      </c>
      <c r="L7" s="8">
        <f>SUMIFS(L366,Input!$I7,Costs!L$1)+SUMIFS(L366,Input!$J7,Costs!L$1)+SUMIFS(L366,Input!$K7,Costs!L$1)+SUMIFS(L366,Input!$L7,Costs!L$1)</f>
        <v>0</v>
      </c>
      <c r="M7" s="8">
        <f>SUMIFS(M366,Input!$I7,Costs!M$1)+SUMIFS(M366,Input!$J7,Costs!M$1)+SUMIFS(M366,Input!$K7,Costs!M$1)+SUMIFS(M366,Input!$L7,Costs!M$1)</f>
        <v>0</v>
      </c>
      <c r="N7" s="8">
        <f>SUMIFS(N366,Input!$I7,Costs!N$1)+SUMIFS(N366,Input!$J7,Costs!N$1)+SUMIFS(N366,Input!$K7,Costs!N$1)+SUMIFS(N366,Input!$L7,Costs!N$1)</f>
        <v>0</v>
      </c>
      <c r="O7" s="8">
        <f>SUMIFS(O366,Input!$I7,Costs!O$1)+SUMIFS(O366,Input!$J7,Costs!O$1)+SUMIFS(O366,Input!$K7,Costs!O$1)+SUMIFS(O366,Input!$L7,Costs!O$1)</f>
        <v>0</v>
      </c>
      <c r="P7" s="8">
        <f>SUMIFS(P366,Input!$I7,Costs!P$1)+SUMIFS(P366,Input!$J7,Costs!P$1)+SUMIFS(P366,Input!$K7,Costs!P$1)+SUMIFS(P366,Input!$L7,Costs!P$1)</f>
        <v>0</v>
      </c>
      <c r="Q7" s="8">
        <f>SUMIFS(Q366,Input!$I7,Costs!Q$1)+SUMIFS(Q366,Input!$J7,Costs!Q$1)+SUMIFS(Q366,Input!$K7,Costs!Q$1)+SUMIFS(Q366,Input!$L7,Costs!Q$1)</f>
        <v>0</v>
      </c>
      <c r="R7" s="8">
        <f>SUMIFS(R366,Input!$I7,Costs!R$1)+SUMIFS(R366,Input!$J7,Costs!R$1)+SUMIFS(R366,Input!$K7,Costs!R$1)+SUMIFS(R366,Input!$L7,Costs!R$1)</f>
        <v>0</v>
      </c>
      <c r="S7" s="8">
        <f>SUMIFS(S366,Input!$I7,Costs!S$1)+SUMIFS(S366,Input!$J7,Costs!S$1)+SUMIFS(S366,Input!$K7,Costs!S$1)+SUMIFS(S366,Input!$L7,Costs!S$1)</f>
        <v>0</v>
      </c>
      <c r="T7" s="8">
        <f>SUMIFS(T366,Input!$I7,Costs!T$1)+SUMIFS(T366,Input!$J7,Costs!T$1)+SUMIFS(T366,Input!$K7,Costs!T$1)+SUMIFS(T366,Input!$L7,Costs!T$1)</f>
        <v>0</v>
      </c>
      <c r="U7" s="8">
        <f>SUMIFS(U366,Input!$I7,Costs!U$1)+SUMIFS(U366,Input!$J7,Costs!U$1)+SUMIFS(U366,Input!$K7,Costs!U$1)+SUMIFS(U366,Input!$L7,Costs!U$1)</f>
        <v>0</v>
      </c>
      <c r="V7" s="8">
        <f>SUMIFS(V366,Input!$I7,Costs!V$1)+SUMIFS(V366,Input!$J7,Costs!V$1)+SUMIFS(V366,Input!$K7,Costs!V$1)+SUMIFS(V366,Input!$L7,Costs!V$1)</f>
        <v>0</v>
      </c>
      <c r="W7" s="8">
        <f>SUMIFS(W366,Input!$I7,Costs!W$1)+SUMIFS(W366,Input!$J7,Costs!W$1)+SUMIFS(W366,Input!$K7,Costs!W$1)+SUMIFS(W366,Input!$L7,Costs!W$1)</f>
        <v>0</v>
      </c>
      <c r="X7" s="99"/>
      <c r="Y7" s="119">
        <f t="shared" si="1"/>
        <v>35437.5</v>
      </c>
      <c r="Z7"/>
    </row>
    <row r="8" spans="1:26" x14ac:dyDescent="0.3">
      <c r="A8" s="67" t="str">
        <f>IF(ISBLANK(Input!A8)," ",Input!A8)</f>
        <v>Moore's Corner School House</v>
      </c>
      <c r="B8" s="117" t="str">
        <f>IF(ISBLANK(Input!B8)," ",Input!B8)</f>
        <v>Doors</v>
      </c>
      <c r="C8" s="66" t="str">
        <f>IF(ISBLANK(Input!C8)," ",Input!C8)</f>
        <v>Exterior Wood Doors</v>
      </c>
      <c r="D8" s="8">
        <f>SUMIFS(D367,Input!$I8,Costs!D$1)+SUMIFS(D367,Input!$J8,Costs!D$1)+SUMIFS(D367,Input!$K8,Costs!D$1)+SUMIFS(D367,Input!$L8,Costs!D$1)</f>
        <v>0</v>
      </c>
      <c r="E8" s="8">
        <f>SUMIFS(E367,Input!$I8,Costs!E$1)+SUMIFS(E367,Input!$J8,Costs!E$1)+SUMIFS(E367,Input!$K8,Costs!E$1)+SUMIFS(E367,Input!$L8,Costs!E$1)</f>
        <v>0</v>
      </c>
      <c r="F8" s="8">
        <f>SUMIFS(F367,Input!$I8,Costs!F$1)+SUMIFS(F367,Input!$J8,Costs!F$1)+SUMIFS(F367,Input!$K8,Costs!F$1)+SUMIFS(F367,Input!$L8,Costs!F$1)</f>
        <v>0</v>
      </c>
      <c r="G8" s="8">
        <f>SUMIFS(G367,Input!$I8,Costs!G$1)+SUMIFS(G367,Input!$J8,Costs!G$1)+SUMIFS(G367,Input!$K8,Costs!G$1)+SUMIFS(G367,Input!$L8,Costs!G$1)</f>
        <v>0</v>
      </c>
      <c r="H8" s="8">
        <f>SUMIFS(H367,Input!$I8,Costs!H$1)+SUMIFS(H367,Input!$J8,Costs!H$1)+SUMIFS(H367,Input!$K8,Costs!H$1)+SUMIFS(H367,Input!$L8,Costs!H$1)</f>
        <v>0</v>
      </c>
      <c r="I8" s="8">
        <f>SUMIFS(I367,Input!$I8,Costs!I$1)+SUMIFS(I367,Input!$J8,Costs!I$1)+SUMIFS(I367,Input!$K8,Costs!I$1)+SUMIFS(I367,Input!$L8,Costs!I$1)</f>
        <v>0</v>
      </c>
      <c r="J8" s="8">
        <f>SUMIFS(J367,Input!$I8,Costs!J$1)+SUMIFS(J367,Input!$J8,Costs!J$1)+SUMIFS(J367,Input!$K8,Costs!J$1)+SUMIFS(J367,Input!$L8,Costs!J$1)</f>
        <v>2579.0611612499997</v>
      </c>
      <c r="K8" s="8">
        <f>SUMIFS(K367,Input!$I8,Costs!K$1)+SUMIFS(K367,Input!$J8,Costs!K$1)+SUMIFS(K367,Input!$K8,Costs!K$1)+SUMIFS(K367,Input!$L8,Costs!K$1)</f>
        <v>0</v>
      </c>
      <c r="L8" s="8">
        <f>SUMIFS(L367,Input!$I8,Costs!L$1)+SUMIFS(L367,Input!$J8,Costs!L$1)+SUMIFS(L367,Input!$K8,Costs!L$1)+SUMIFS(L367,Input!$L8,Costs!L$1)</f>
        <v>0</v>
      </c>
      <c r="M8" s="8">
        <f>SUMIFS(M367,Input!$I8,Costs!M$1)+SUMIFS(M367,Input!$J8,Costs!M$1)+SUMIFS(M367,Input!$K8,Costs!M$1)+SUMIFS(M367,Input!$L8,Costs!M$1)</f>
        <v>0</v>
      </c>
      <c r="N8" s="8">
        <f>SUMIFS(N367,Input!$I8,Costs!N$1)+SUMIFS(N367,Input!$J8,Costs!N$1)+SUMIFS(N367,Input!$K8,Costs!N$1)+SUMIFS(N367,Input!$L8,Costs!N$1)</f>
        <v>0</v>
      </c>
      <c r="O8" s="8">
        <f>SUMIFS(O367,Input!$I8,Costs!O$1)+SUMIFS(O367,Input!$J8,Costs!O$1)+SUMIFS(O367,Input!$K8,Costs!O$1)+SUMIFS(O367,Input!$L8,Costs!O$1)</f>
        <v>0</v>
      </c>
      <c r="P8" s="8">
        <f>SUMIFS(P367,Input!$I8,Costs!P$1)+SUMIFS(P367,Input!$J8,Costs!P$1)+SUMIFS(P367,Input!$K8,Costs!P$1)+SUMIFS(P367,Input!$L8,Costs!P$1)</f>
        <v>0</v>
      </c>
      <c r="Q8" s="8">
        <f>SUMIFS(Q367,Input!$I8,Costs!Q$1)+SUMIFS(Q367,Input!$J8,Costs!Q$1)+SUMIFS(Q367,Input!$K8,Costs!Q$1)+SUMIFS(Q367,Input!$L8,Costs!Q$1)</f>
        <v>0</v>
      </c>
      <c r="R8" s="8">
        <f>SUMIFS(R367,Input!$I8,Costs!R$1)+SUMIFS(R367,Input!$J8,Costs!R$1)+SUMIFS(R367,Input!$K8,Costs!R$1)+SUMIFS(R367,Input!$L8,Costs!R$1)</f>
        <v>0</v>
      </c>
      <c r="S8" s="8">
        <f>SUMIFS(S367,Input!$I8,Costs!S$1)+SUMIFS(S367,Input!$J8,Costs!S$1)+SUMIFS(S367,Input!$K8,Costs!S$1)+SUMIFS(S367,Input!$L8,Costs!S$1)</f>
        <v>0</v>
      </c>
      <c r="T8" s="8">
        <f>SUMIFS(T367,Input!$I8,Costs!T$1)+SUMIFS(T367,Input!$J8,Costs!T$1)+SUMIFS(T367,Input!$K8,Costs!T$1)+SUMIFS(T367,Input!$L8,Costs!T$1)</f>
        <v>0</v>
      </c>
      <c r="U8" s="8">
        <f>SUMIFS(U367,Input!$I8,Costs!U$1)+SUMIFS(U367,Input!$J8,Costs!U$1)+SUMIFS(U367,Input!$K8,Costs!U$1)+SUMIFS(U367,Input!$L8,Costs!U$1)</f>
        <v>0</v>
      </c>
      <c r="V8" s="8">
        <f>SUMIFS(V367,Input!$I8,Costs!V$1)+SUMIFS(V367,Input!$J8,Costs!V$1)+SUMIFS(V367,Input!$K8,Costs!V$1)+SUMIFS(V367,Input!$L8,Costs!V$1)</f>
        <v>0</v>
      </c>
      <c r="W8" s="8">
        <f>SUMIFS(W367,Input!$I8,Costs!W$1)+SUMIFS(W367,Input!$J8,Costs!W$1)+SUMIFS(W367,Input!$K8,Costs!W$1)+SUMIFS(W367,Input!$L8,Costs!W$1)</f>
        <v>0</v>
      </c>
      <c r="X8"/>
      <c r="Y8" s="119">
        <f t="shared" si="1"/>
        <v>2579.0611612499997</v>
      </c>
      <c r="Z8"/>
    </row>
    <row r="9" spans="1:26" x14ac:dyDescent="0.3">
      <c r="A9" s="67" t="str">
        <f>IF(ISBLANK(Input!A9)," ",Input!A9)</f>
        <v>Moore's Corner School House</v>
      </c>
      <c r="B9" s="117" t="str">
        <f>IF(ISBLANK(Input!B9)," ",Input!B9)</f>
        <v>Doors</v>
      </c>
      <c r="C9" s="66" t="str">
        <f>IF(ISBLANK(Input!C9)," ",Input!C9)</f>
        <v>Exterior Wood Doors</v>
      </c>
      <c r="D9" s="8">
        <f>SUMIFS(D369,Input!$I9,Costs!D$1)+SUMIFS(D369,Input!$J9,Costs!D$1)+SUMIFS(D369,Input!$K9,Costs!D$1)+SUMIFS(D369,Input!$L9,Costs!D$1)</f>
        <v>0</v>
      </c>
      <c r="E9" s="8">
        <f>SUMIFS(E369,Input!$I9,Costs!E$1)+SUMIFS(E369,Input!$J9,Costs!E$1)+SUMIFS(E369,Input!$K9,Costs!E$1)+SUMIFS(E369,Input!$L9,Costs!E$1)</f>
        <v>0</v>
      </c>
      <c r="F9" s="8">
        <f>SUMIFS(F369,Input!$I9,Costs!F$1)+SUMIFS(F369,Input!$J9,Costs!F$1)+SUMIFS(F369,Input!$K9,Costs!F$1)+SUMIFS(F369,Input!$L9,Costs!F$1)</f>
        <v>0</v>
      </c>
      <c r="G9" s="8">
        <f>SUMIFS(G369,Input!$I9,Costs!G$1)+SUMIFS(G369,Input!$J9,Costs!G$1)+SUMIFS(G369,Input!$K9,Costs!G$1)+SUMIFS(G369,Input!$L9,Costs!G$1)</f>
        <v>0</v>
      </c>
      <c r="H9" s="8">
        <f>SUMIFS(H368,Input!$I9,Costs!H$1)+SUMIFS(H369,Input!$J9,Costs!H$1)+SUMIFS(H369,Input!$K9,Costs!H$1)+SUMIFS(H369,Input!$L9,Costs!H$1)</f>
        <v>0</v>
      </c>
      <c r="I9" s="8">
        <f>SUMIFS(I369,Input!$I9,Costs!I$1)+SUMIFS(I369,Input!$J9,Costs!I$1)+SUMIFS(I369,Input!$K9,Costs!I$1)+SUMIFS(I369,Input!$L9,Costs!I$1)</f>
        <v>0</v>
      </c>
      <c r="J9" s="8">
        <f>SUMIFS(J369,Input!$I9,Costs!J$1)+SUMIFS(J369,Input!$J9,Costs!J$1)+SUMIFS(J369,Input!$K9,Costs!J$1)+SUMIFS(J369,Input!$L9,Costs!J$1)</f>
        <v>5158.1223224999994</v>
      </c>
      <c r="K9" s="8">
        <f>SUMIFS(K369,Input!$I9,Costs!K$1)+SUMIFS(K369,Input!$J9,Costs!K$1)+SUMIFS(K369,Input!$K9,Costs!K$1)+SUMIFS(K369,Input!$L9,Costs!K$1)</f>
        <v>0</v>
      </c>
      <c r="L9" s="8">
        <f>SUMIFS(L369,Input!$I9,Costs!L$1)+SUMIFS(L369,Input!$J9,Costs!L$1)+SUMIFS(L369,Input!$K9,Costs!L$1)+SUMIFS(L369,Input!$L9,Costs!L$1)</f>
        <v>0</v>
      </c>
      <c r="M9" s="8">
        <f>SUMIFS(M369,Input!$I9,Costs!M$1)+SUMIFS(M369,Input!$J9,Costs!M$1)+SUMIFS(M369,Input!$K9,Costs!M$1)+SUMIFS(M369,Input!$L9,Costs!M$1)</f>
        <v>0</v>
      </c>
      <c r="N9" s="8">
        <f>SUMIFS(N369,Input!$I9,Costs!N$1)+SUMIFS(N369,Input!$J9,Costs!N$1)+SUMIFS(N369,Input!$K9,Costs!N$1)+SUMIFS(N369,Input!$L9,Costs!N$1)</f>
        <v>0</v>
      </c>
      <c r="O9" s="8">
        <f>SUMIFS(O369,Input!$I9,Costs!O$1)+SUMIFS(O369,Input!$J9,Costs!O$1)+SUMIFS(O369,Input!$K9,Costs!O$1)+SUMIFS(O369,Input!$L9,Costs!O$1)</f>
        <v>0</v>
      </c>
      <c r="P9" s="8">
        <f>SUMIFS(P369,Input!$I9,Costs!P$1)+SUMIFS(P369,Input!$J9,Costs!P$1)+SUMIFS(P369,Input!$K9,Costs!P$1)+SUMIFS(P369,Input!$L9,Costs!P$1)</f>
        <v>0</v>
      </c>
      <c r="Q9" s="8">
        <f>SUMIFS(Q369,Input!$I9,Costs!Q$1)+SUMIFS(Q369,Input!$J9,Costs!Q$1)+SUMIFS(Q369,Input!$K9,Costs!Q$1)+SUMIFS(Q369,Input!$L9,Costs!Q$1)</f>
        <v>0</v>
      </c>
      <c r="R9" s="8">
        <f>SUMIFS(R369,Input!$I9,Costs!R$1)+SUMIFS(R369,Input!$J9,Costs!R$1)+SUMIFS(R369,Input!$K9,Costs!R$1)+SUMIFS(R369,Input!$L9,Costs!R$1)</f>
        <v>0</v>
      </c>
      <c r="S9" s="8">
        <f>SUMIFS(S369,Input!$I9,Costs!S$1)+SUMIFS(S369,Input!$J9,Costs!S$1)+SUMIFS(S369,Input!$K9,Costs!S$1)+SUMIFS(S369,Input!$L9,Costs!S$1)</f>
        <v>0</v>
      </c>
      <c r="T9" s="8">
        <f>SUMIFS(T369,Input!$I9,Costs!T$1)+SUMIFS(T369,Input!$J9,Costs!T$1)+SUMIFS(T369,Input!$K9,Costs!T$1)+SUMIFS(T369,Input!$L9,Costs!T$1)</f>
        <v>0</v>
      </c>
      <c r="U9" s="8">
        <f>SUMIFS(U369,Input!$I9,Costs!U$1)+SUMIFS(U369,Input!$J9,Costs!U$1)+SUMIFS(U369,Input!$K9,Costs!U$1)+SUMIFS(U369,Input!$L9,Costs!U$1)</f>
        <v>0</v>
      </c>
      <c r="V9" s="8">
        <f>SUMIFS(V369,Input!$I9,Costs!V$1)+SUMIFS(V369,Input!$J9,Costs!V$1)+SUMIFS(V369,Input!$K9,Costs!V$1)+SUMIFS(V369,Input!$L9,Costs!V$1)</f>
        <v>0</v>
      </c>
      <c r="W9" s="8">
        <f>SUMIFS(W369,Input!$I9,Costs!W$1)+SUMIFS(W369,Input!$J9,Costs!W$1)+SUMIFS(W369,Input!$K9,Costs!W$1)+SUMIFS(W369,Input!$L9,Costs!W$1)</f>
        <v>0</v>
      </c>
      <c r="X9"/>
      <c r="Y9" s="119">
        <f t="shared" ref="Y9" si="2">SUBTOTAL(9,D9:W9)</f>
        <v>5158.1223224999994</v>
      </c>
      <c r="Z9"/>
    </row>
    <row r="10" spans="1:26" x14ac:dyDescent="0.3">
      <c r="A10" s="67" t="str">
        <f>IF(ISBLANK(Input!A10)," ",Input!A10)</f>
        <v>Moore's Corner School House</v>
      </c>
      <c r="B10" s="117" t="str">
        <f>IF(ISBLANK(Input!B10)," ",Input!B10)</f>
        <v>Doors</v>
      </c>
      <c r="C10" s="66" t="str">
        <f>IF(ISBLANK(Input!C10)," ",Input!C10)</f>
        <v>Interior Wood Doors</v>
      </c>
      <c r="D10" s="8">
        <f>SUMIFS(D369,Input!$I10,Costs!D$1)+SUMIFS(D369,Input!$J10,Costs!D$1)+SUMIFS(D369,Input!$K10,Costs!D$1)+SUMIFS(D369,Input!$L10,Costs!D$1)</f>
        <v>0</v>
      </c>
      <c r="E10" s="8">
        <f>SUMIFS(E369,Input!$I10,Costs!E$1)+SUMIFS(E369,Input!$J10,Costs!E$1)+SUMIFS(E369,Input!$K10,Costs!E$1)+SUMIFS(E369,Input!$L10,Costs!E$1)</f>
        <v>0</v>
      </c>
      <c r="F10" s="8">
        <f>SUMIFS(F369,Input!$I10,Costs!F$1)+SUMIFS(F369,Input!$J10,Costs!F$1)+SUMIFS(F369,Input!$K10,Costs!F$1)+SUMIFS(F369,Input!$L10,Costs!F$1)</f>
        <v>0</v>
      </c>
      <c r="G10" s="8">
        <f>SUMIFS(G369,Input!$I10,Costs!G$1)+SUMIFS(G369,Input!$J10,Costs!G$1)+SUMIFS(G369,Input!$K10,Costs!G$1)+SUMIFS(G369,Input!$L10,Costs!G$1)</f>
        <v>0</v>
      </c>
      <c r="H10" s="8">
        <f>SUMIFS(H369,Input!$I10,Costs!H$1)+SUMIFS(H369,Input!$J10,Costs!H$1)+SUMIFS(H369,Input!$K10,Costs!H$1)+SUMIFS(H369,Input!$L10,Costs!H$1)</f>
        <v>0</v>
      </c>
      <c r="I10" s="8">
        <f>SUMIFS(I369,Input!$I10,Costs!I$1)+SUMIFS(I369,Input!$J10,Costs!I$1)+SUMIFS(I369,Input!$K10,Costs!I$1)+SUMIFS(I369,Input!$L10,Costs!I$1)</f>
        <v>5007.8857499999995</v>
      </c>
      <c r="J10" s="8">
        <f>SUMIFS(J369,Input!$I10,Costs!J$1)+SUMIFS(J369,Input!$J10,Costs!J$1)+SUMIFS(J369,Input!$K10,Costs!J$1)+SUMIFS(J369,Input!$L10,Costs!J$1)</f>
        <v>0</v>
      </c>
      <c r="K10" s="8">
        <f>SUMIFS(K369,Input!$I10,Costs!K$1)+SUMIFS(K369,Input!$J10,Costs!K$1)+SUMIFS(K369,Input!$K10,Costs!K$1)+SUMIFS(K369,Input!$L10,Costs!K$1)</f>
        <v>0</v>
      </c>
      <c r="L10" s="8">
        <f>SUMIFS(L369,Input!$I10,Costs!L$1)+SUMIFS(L369,Input!$J10,Costs!L$1)+SUMIFS(L369,Input!$K10,Costs!L$1)+SUMIFS(L369,Input!$L10,Costs!L$1)</f>
        <v>0</v>
      </c>
      <c r="M10" s="8">
        <f>SUMIFS(M369,Input!$I10,Costs!M$1)+SUMIFS(M369,Input!$J10,Costs!M$1)+SUMIFS(M369,Input!$K10,Costs!M$1)+SUMIFS(M369,Input!$L10,Costs!M$1)</f>
        <v>0</v>
      </c>
      <c r="N10" s="8">
        <f>SUMIFS(N369,Input!$I10,Costs!N$1)+SUMIFS(N369,Input!$J10,Costs!N$1)+SUMIFS(N369,Input!$K10,Costs!N$1)+SUMIFS(N369,Input!$L10,Costs!N$1)</f>
        <v>0</v>
      </c>
      <c r="O10" s="8">
        <f>SUMIFS(O369,Input!$I10,Costs!O$1)+SUMIFS(O369,Input!$J10,Costs!O$1)+SUMIFS(O369,Input!$K10,Costs!O$1)+SUMIFS(O369,Input!$L10,Costs!O$1)</f>
        <v>0</v>
      </c>
      <c r="P10" s="8">
        <f>SUMIFS(P369,Input!$I10,Costs!P$1)+SUMIFS(P369,Input!$J10,Costs!P$1)+SUMIFS(P369,Input!$K10,Costs!P$1)+SUMIFS(P369,Input!$L10,Costs!P$1)</f>
        <v>0</v>
      </c>
      <c r="Q10" s="8">
        <f>SUMIFS(Q369,Input!$I10,Costs!Q$1)+SUMIFS(Q369,Input!$J10,Costs!Q$1)+SUMIFS(Q369,Input!$K10,Costs!Q$1)+SUMIFS(Q369,Input!$L10,Costs!Q$1)</f>
        <v>0</v>
      </c>
      <c r="R10" s="8">
        <f>SUMIFS(R369,Input!$I10,Costs!R$1)+SUMIFS(R369,Input!$J10,Costs!R$1)+SUMIFS(R369,Input!$K10,Costs!R$1)+SUMIFS(R369,Input!$L10,Costs!R$1)</f>
        <v>0</v>
      </c>
      <c r="S10" s="8">
        <f>SUMIFS(S369,Input!$I10,Costs!S$1)+SUMIFS(S369,Input!$J10,Costs!S$1)+SUMIFS(S369,Input!$K10,Costs!S$1)+SUMIFS(S369,Input!$L10,Costs!S$1)</f>
        <v>0</v>
      </c>
      <c r="T10" s="8">
        <f>SUMIFS(T369,Input!$I10,Costs!T$1)+SUMIFS(T369,Input!$J10,Costs!T$1)+SUMIFS(T369,Input!$K10,Costs!T$1)+SUMIFS(T369,Input!$L10,Costs!T$1)</f>
        <v>0</v>
      </c>
      <c r="U10" s="8">
        <f>SUMIFS(U369,Input!$I10,Costs!U$1)+SUMIFS(U369,Input!$J10,Costs!U$1)+SUMIFS(U369,Input!$K10,Costs!U$1)+SUMIFS(U369,Input!$L10,Costs!U$1)</f>
        <v>0</v>
      </c>
      <c r="V10" s="8">
        <f>SUMIFS(V369,Input!$I10,Costs!V$1)+SUMIFS(V369,Input!$J10,Costs!V$1)+SUMIFS(V369,Input!$K10,Costs!V$1)+SUMIFS(V369,Input!$L10,Costs!V$1)</f>
        <v>0</v>
      </c>
      <c r="W10" s="8">
        <f>SUMIFS(W369,Input!$I10,Costs!W$1)+SUMIFS(W369,Input!$J10,Costs!W$1)+SUMIFS(W369,Input!$K10,Costs!W$1)+SUMIFS(W369,Input!$L10,Costs!W$1)</f>
        <v>0</v>
      </c>
      <c r="X10"/>
      <c r="Y10" s="119">
        <f t="shared" si="1"/>
        <v>5007.8857499999995</v>
      </c>
      <c r="Z10"/>
    </row>
    <row r="11" spans="1:26" x14ac:dyDescent="0.3">
      <c r="A11" s="67" t="str">
        <f>IF(ISBLANK(Input!A11)," ",Input!A11)</f>
        <v>Moore's Corner School House</v>
      </c>
      <c r="B11" s="117" t="str">
        <f>IF(ISBLANK(Input!B11)," ",Input!B11)</f>
        <v>Structure</v>
      </c>
      <c r="C11" s="66" t="str">
        <f>IF(ISBLANK(Input!C11)," ",Input!C11)</f>
        <v>Foundation</v>
      </c>
      <c r="D11" s="8">
        <f>SUMIFS(D370,Input!$I11,Costs!D$1)+SUMIFS(D370,Input!$J11,Costs!D$1)+SUMIFS(D370,Input!$K11,Costs!D$1)+SUMIFS(D370,Input!$L11,Costs!D$1)</f>
        <v>0</v>
      </c>
      <c r="E11" s="8">
        <f>SUMIFS(E370,Input!$I11,Costs!E$1)+SUMIFS(E370,Input!$J11,Costs!E$1)+SUMIFS(E370,Input!$K11,Costs!E$1)+SUMIFS(E370,Input!$L11,Costs!E$1)</f>
        <v>0</v>
      </c>
      <c r="F11" s="8">
        <f>SUMIFS(F370,Input!$I11,Costs!F$1)+SUMIFS(F370,Input!$J11,Costs!F$1)+SUMIFS(F370,Input!$K11,Costs!F$1)+SUMIFS(F370,Input!$L11,Costs!F$1)</f>
        <v>0</v>
      </c>
      <c r="G11" s="8">
        <f>SUMIFS(G370,Input!$I11,Costs!G$1)+SUMIFS(G370,Input!$J11,Costs!G$1)+SUMIFS(G370,Input!$K11,Costs!G$1)+SUMIFS(G370,Input!$L11,Costs!G$1)</f>
        <v>0</v>
      </c>
      <c r="H11" s="8">
        <f>SUMIFS(H370,Input!$I11,Costs!H$1)+SUMIFS(H370,Input!$J11,Costs!H$1)+SUMIFS(H370,Input!$K11,Costs!H$1)+SUMIFS(H370,Input!$L11,Costs!H$1)</f>
        <v>0</v>
      </c>
      <c r="I11" s="8">
        <f>SUMIFS(I370,Input!$I11,Costs!I$1)+SUMIFS(I370,Input!$J11,Costs!I$1)+SUMIFS(I370,Input!$K11,Costs!I$1)+SUMIFS(I370,Input!$L11,Costs!I$1)</f>
        <v>0</v>
      </c>
      <c r="J11" s="8">
        <f>SUMIFS(J370,Input!$I11,Costs!J$1)+SUMIFS(J370,Input!$J11,Costs!J$1)+SUMIFS(J370,Input!$K11,Costs!J$1)+SUMIFS(J370,Input!$L11,Costs!J$1)</f>
        <v>10316.244644999999</v>
      </c>
      <c r="K11" s="8">
        <f>SUMIFS(K370,Input!$I11,Costs!K$1)+SUMIFS(K370,Input!$J11,Costs!K$1)+SUMIFS(K370,Input!$K11,Costs!K$1)+SUMIFS(K370,Input!$L11,Costs!K$1)</f>
        <v>0</v>
      </c>
      <c r="L11" s="8">
        <f>SUMIFS(L370,Input!$I11,Costs!L$1)+SUMIFS(L370,Input!$J11,Costs!L$1)+SUMIFS(L370,Input!$K11,Costs!L$1)+SUMIFS(L370,Input!$L11,Costs!L$1)</f>
        <v>0</v>
      </c>
      <c r="M11" s="8">
        <f>SUMIFS(M370,Input!$I11,Costs!M$1)+SUMIFS(M370,Input!$J11,Costs!M$1)+SUMIFS(M370,Input!$K11,Costs!M$1)+SUMIFS(M370,Input!$L11,Costs!M$1)</f>
        <v>0</v>
      </c>
      <c r="N11" s="8">
        <f>SUMIFS(N370,Input!$I11,Costs!N$1)+SUMIFS(N370,Input!$J11,Costs!N$1)+SUMIFS(N370,Input!$K11,Costs!N$1)+SUMIFS(N370,Input!$L11,Costs!N$1)</f>
        <v>0</v>
      </c>
      <c r="O11" s="8">
        <f>SUMIFS(O370,Input!$I11,Costs!O$1)+SUMIFS(O370,Input!$J11,Costs!O$1)+SUMIFS(O370,Input!$K11,Costs!O$1)+SUMIFS(O370,Input!$L11,Costs!O$1)</f>
        <v>0</v>
      </c>
      <c r="P11" s="8">
        <f>SUMIFS(P370,Input!$I11,Costs!P$1)+SUMIFS(P370,Input!$J11,Costs!P$1)+SUMIFS(P370,Input!$K11,Costs!P$1)+SUMIFS(P370,Input!$L11,Costs!P$1)</f>
        <v>0</v>
      </c>
      <c r="Q11" s="8">
        <f>SUMIFS(Q370,Input!$I11,Costs!Q$1)+SUMIFS(Q370,Input!$J11,Costs!Q$1)+SUMIFS(Q370,Input!$K11,Costs!Q$1)+SUMIFS(Q370,Input!$L11,Costs!Q$1)</f>
        <v>0</v>
      </c>
      <c r="R11" s="8">
        <f>SUMIFS(R370,Input!$I11,Costs!R$1)+SUMIFS(R370,Input!$J11,Costs!R$1)+SUMIFS(R370,Input!$K11,Costs!R$1)+SUMIFS(R370,Input!$L11,Costs!R$1)</f>
        <v>0</v>
      </c>
      <c r="S11" s="8">
        <f>SUMIFS(S370,Input!$I11,Costs!S$1)+SUMIFS(S370,Input!$J11,Costs!S$1)+SUMIFS(S370,Input!$K11,Costs!S$1)+SUMIFS(S370,Input!$L11,Costs!S$1)</f>
        <v>0</v>
      </c>
      <c r="T11" s="8">
        <f>SUMIFS(T370,Input!$I11,Costs!T$1)+SUMIFS(T370,Input!$J11,Costs!T$1)+SUMIFS(T370,Input!$K11,Costs!T$1)+SUMIFS(T370,Input!$L11,Costs!T$1)</f>
        <v>0</v>
      </c>
      <c r="U11" s="8">
        <f>SUMIFS(U370,Input!$I11,Costs!U$1)+SUMIFS(U370,Input!$J11,Costs!U$1)+SUMIFS(U370,Input!$K11,Costs!U$1)+SUMIFS(U370,Input!$L11,Costs!U$1)</f>
        <v>0</v>
      </c>
      <c r="V11" s="8">
        <f>SUMIFS(V370,Input!$I11,Costs!V$1)+SUMIFS(V370,Input!$J11,Costs!V$1)+SUMIFS(V370,Input!$K11,Costs!V$1)+SUMIFS(V370,Input!$L11,Costs!V$1)</f>
        <v>0</v>
      </c>
      <c r="W11" s="8">
        <f>SUMIFS(W370,Input!$I11,Costs!W$1)+SUMIFS(W370,Input!$J11,Costs!W$1)+SUMIFS(W370,Input!$K11,Costs!W$1)+SUMIFS(W370,Input!$L11,Costs!W$1)</f>
        <v>0</v>
      </c>
      <c r="X11"/>
      <c r="Y11" s="119">
        <f t="shared" si="1"/>
        <v>10316.244644999999</v>
      </c>
      <c r="Z11"/>
    </row>
    <row r="12" spans="1:26" x14ac:dyDescent="0.3">
      <c r="A12" s="67" t="str">
        <f>IF(ISBLANK(Input!A12)," ",Input!A12)</f>
        <v>Moore's Corner School House</v>
      </c>
      <c r="B12" s="117" t="str">
        <f>IF(ISBLANK(Input!B12)," ",Input!B12)</f>
        <v>Structure</v>
      </c>
      <c r="C12" s="66" t="str">
        <f>IF(ISBLANK(Input!C12)," ",Input!C12)</f>
        <v>Exterior Walls</v>
      </c>
      <c r="D12" s="8">
        <f>SUMIFS(D371,Input!$I12,Costs!D$1)+SUMIFS(D371,Input!$J12,Costs!D$1)+SUMIFS(D371,Input!$K12,Costs!D$1)+SUMIFS(D371,Input!$L12,Costs!D$1)</f>
        <v>0</v>
      </c>
      <c r="E12" s="8">
        <f>SUMIFS(E371,Input!$I12,Costs!E$1)+SUMIFS(E371,Input!$J12,Costs!E$1)+SUMIFS(E371,Input!$K12,Costs!E$1)+SUMIFS(E371,Input!$L12,Costs!E$1)</f>
        <v>0</v>
      </c>
      <c r="F12" s="8">
        <f>SUMIFS(F371,Input!$I12,Costs!F$1)+SUMIFS(F371,Input!$J12,Costs!F$1)+SUMIFS(F371,Input!$K12,Costs!F$1)+SUMIFS(F371,Input!$L12,Costs!F$1)</f>
        <v>0</v>
      </c>
      <c r="G12" s="8">
        <f>SUMIFS(G371,Input!$I12,Costs!G$1)+SUMIFS(G371,Input!$J12,Costs!G$1)+SUMIFS(G371,Input!$K12,Costs!G$1)+SUMIFS(G371,Input!$L12,Costs!G$1)</f>
        <v>0</v>
      </c>
      <c r="H12" s="8">
        <f>SUMIFS(H371,Input!$I12,Costs!H$1)+SUMIFS(H371,Input!$J12,Costs!H$1)+SUMIFS(H371,Input!$K12,Costs!H$1)+SUMIFS(H371,Input!$L12,Costs!H$1)</f>
        <v>0</v>
      </c>
      <c r="I12" s="8">
        <f>SUMIFS(I371,Input!$I12,Costs!I$1)+SUMIFS(I371,Input!$J12,Costs!I$1)+SUMIFS(I371,Input!$K12,Costs!I$1)+SUMIFS(I371,Input!$L12,Costs!I$1)</f>
        <v>0</v>
      </c>
      <c r="J12" s="8">
        <f>SUMIFS(J371,Input!$I12,Costs!J$1)+SUMIFS(J371,Input!$J12,Costs!J$1)+SUMIFS(J371,Input!$K12,Costs!J$1)+SUMIFS(J371,Input!$L12,Costs!J$1)</f>
        <v>70924.181934374996</v>
      </c>
      <c r="K12" s="8">
        <f>SUMIFS(K371,Input!$I12,Costs!K$1)+SUMIFS(K371,Input!$J12,Costs!K$1)+SUMIFS(K371,Input!$K12,Costs!K$1)+SUMIFS(K371,Input!$L12,Costs!K$1)</f>
        <v>0</v>
      </c>
      <c r="L12" s="8">
        <f>SUMIFS(L371,Input!$I12,Costs!L$1)+SUMIFS(L371,Input!$J12,Costs!L$1)+SUMIFS(L371,Input!$K12,Costs!L$1)+SUMIFS(L371,Input!$L12,Costs!L$1)</f>
        <v>0</v>
      </c>
      <c r="M12" s="8">
        <f>SUMIFS(M371,Input!$I12,Costs!M$1)+SUMIFS(M371,Input!$J12,Costs!M$1)+SUMIFS(M371,Input!$K12,Costs!M$1)+SUMIFS(M371,Input!$L12,Costs!M$1)</f>
        <v>0</v>
      </c>
      <c r="N12" s="8">
        <f>SUMIFS(N371,Input!$I12,Costs!N$1)+SUMIFS(N371,Input!$J12,Costs!N$1)+SUMIFS(N371,Input!$K12,Costs!N$1)+SUMIFS(N371,Input!$L12,Costs!N$1)</f>
        <v>0</v>
      </c>
      <c r="O12" s="8">
        <f>SUMIFS(O371,Input!$I12,Costs!O$1)+SUMIFS(O371,Input!$J12,Costs!O$1)+SUMIFS(O371,Input!$K12,Costs!O$1)+SUMIFS(O371,Input!$L12,Costs!O$1)</f>
        <v>0</v>
      </c>
      <c r="P12" s="8">
        <f>SUMIFS(P371,Input!$I12,Costs!P$1)+SUMIFS(P371,Input!$J12,Costs!P$1)+SUMIFS(P371,Input!$K12,Costs!P$1)+SUMIFS(P371,Input!$L12,Costs!P$1)</f>
        <v>0</v>
      </c>
      <c r="Q12" s="8">
        <f>SUMIFS(Q371,Input!$I12,Costs!Q$1)+SUMIFS(Q371,Input!$J12,Costs!Q$1)+SUMIFS(Q371,Input!$K12,Costs!Q$1)+SUMIFS(Q371,Input!$L12,Costs!Q$1)</f>
        <v>0</v>
      </c>
      <c r="R12" s="8">
        <f>SUMIFS(R371,Input!$I12,Costs!R$1)+SUMIFS(R371,Input!$J12,Costs!R$1)+SUMIFS(R371,Input!$K12,Costs!R$1)+SUMIFS(R371,Input!$L12,Costs!R$1)</f>
        <v>0</v>
      </c>
      <c r="S12" s="8">
        <f>SUMIFS(S371,Input!$I12,Costs!S$1)+SUMIFS(S371,Input!$J12,Costs!S$1)+SUMIFS(S371,Input!$K12,Costs!S$1)+SUMIFS(S371,Input!$L12,Costs!S$1)</f>
        <v>0</v>
      </c>
      <c r="T12" s="8">
        <f>SUMIFS(T371,Input!$I12,Costs!T$1)+SUMIFS(T371,Input!$J12,Costs!T$1)+SUMIFS(T371,Input!$K12,Costs!T$1)+SUMIFS(T371,Input!$L12,Costs!T$1)</f>
        <v>0</v>
      </c>
      <c r="U12" s="8">
        <f>SUMIFS(U371,Input!$I12,Costs!U$1)+SUMIFS(U371,Input!$J12,Costs!U$1)+SUMIFS(U371,Input!$K12,Costs!U$1)+SUMIFS(U371,Input!$L12,Costs!U$1)</f>
        <v>0</v>
      </c>
      <c r="V12" s="8">
        <f>SUMIFS(V371,Input!$I12,Costs!V$1)+SUMIFS(V371,Input!$J12,Costs!V$1)+SUMIFS(V371,Input!$K12,Costs!V$1)+SUMIFS(V371,Input!$L12,Costs!V$1)</f>
        <v>0</v>
      </c>
      <c r="W12" s="8">
        <f>SUMIFS(W371,Input!$I12,Costs!W$1)+SUMIFS(W371,Input!$J12,Costs!W$1)+SUMIFS(W371,Input!$K12,Costs!W$1)+SUMIFS(W371,Input!$L12,Costs!W$1)</f>
        <v>0</v>
      </c>
      <c r="X12"/>
      <c r="Y12" s="119">
        <f t="shared" si="1"/>
        <v>70924.181934374996</v>
      </c>
      <c r="Z12"/>
    </row>
    <row r="13" spans="1:26" x14ac:dyDescent="0.3">
      <c r="A13" s="67" t="str">
        <f>IF(ISBLANK(Input!A13)," ",Input!A13)</f>
        <v>Moore's Corner School House</v>
      </c>
      <c r="B13" s="117" t="str">
        <f>IF(ISBLANK(Input!B13)," ",Input!B13)</f>
        <v>Structure</v>
      </c>
      <c r="C13" s="66" t="str">
        <f>IF(ISBLANK(Input!C13)," ",Input!C13)</f>
        <v>First Floor Structure</v>
      </c>
      <c r="D13" s="8">
        <f>SUMIFS(D372,Input!$I13,Costs!D$1)+SUMIFS(D372,Input!$J13,Costs!D$1)+SUMIFS(D372,Input!$K13,Costs!D$1)+SUMIFS(D372,Input!$L13,Costs!D$1)</f>
        <v>0</v>
      </c>
      <c r="E13" s="8">
        <f>SUMIFS(E372,Input!$I13,Costs!E$1)+SUMIFS(E372,Input!$J13,Costs!E$1)+SUMIFS(E372,Input!$K13,Costs!E$1)+SUMIFS(E372,Input!$L13,Costs!E$1)</f>
        <v>0</v>
      </c>
      <c r="F13" s="8">
        <f>SUMIFS(F372,Input!$I13,Costs!F$1)+SUMIFS(F372,Input!$J13,Costs!F$1)+SUMIFS(F372,Input!$K13,Costs!F$1)+SUMIFS(F372,Input!$L13,Costs!F$1)</f>
        <v>0</v>
      </c>
      <c r="G13" s="8">
        <f>SUMIFS(G372,Input!$I13,Costs!G$1)+SUMIFS(G372,Input!$J13,Costs!G$1)+SUMIFS(G372,Input!$K13,Costs!G$1)+SUMIFS(G372,Input!$L13,Costs!G$1)</f>
        <v>0</v>
      </c>
      <c r="H13" s="8">
        <f>SUMIFS(H372,Input!$I13,Costs!H$1)+SUMIFS(H372,Input!$J13,Costs!H$1)+SUMIFS(H372,Input!$K13,Costs!H$1)+SUMIFS(H372,Input!$L13,Costs!H$1)</f>
        <v>0</v>
      </c>
      <c r="I13" s="8">
        <f>SUMIFS(I372,Input!$I13,Costs!I$1)+SUMIFS(I372,Input!$J13,Costs!I$1)+SUMIFS(I372,Input!$K13,Costs!I$1)+SUMIFS(I372,Input!$L13,Costs!I$1)</f>
        <v>0</v>
      </c>
      <c r="J13" s="8">
        <f>SUMIFS(J372,Input!$I13,Costs!J$1)+SUMIFS(J372,Input!$J13,Costs!J$1)+SUMIFS(J372,Input!$K13,Costs!J$1)+SUMIFS(J372,Input!$L13,Costs!J$1)</f>
        <v>45133.570321874999</v>
      </c>
      <c r="K13" s="8">
        <f>SUMIFS(K372,Input!$I13,Costs!K$1)+SUMIFS(K372,Input!$J13,Costs!K$1)+SUMIFS(K372,Input!$K13,Costs!K$1)+SUMIFS(K372,Input!$L13,Costs!K$1)</f>
        <v>0</v>
      </c>
      <c r="L13" s="8">
        <f>SUMIFS(L372,Input!$I13,Costs!L$1)+SUMIFS(L372,Input!$J13,Costs!L$1)+SUMIFS(L372,Input!$K13,Costs!L$1)+SUMIFS(L372,Input!$L13,Costs!L$1)</f>
        <v>0</v>
      </c>
      <c r="M13" s="8">
        <f>SUMIFS(M372,Input!$I13,Costs!M$1)+SUMIFS(M372,Input!$J13,Costs!M$1)+SUMIFS(M372,Input!$K13,Costs!M$1)+SUMIFS(M372,Input!$L13,Costs!M$1)</f>
        <v>0</v>
      </c>
      <c r="N13" s="8">
        <f>SUMIFS(N372,Input!$I13,Costs!N$1)+SUMIFS(N372,Input!$J13,Costs!N$1)+SUMIFS(N372,Input!$K13,Costs!N$1)+SUMIFS(N372,Input!$L13,Costs!N$1)</f>
        <v>0</v>
      </c>
      <c r="O13" s="8">
        <f>SUMIFS(O372,Input!$I13,Costs!O$1)+SUMIFS(O372,Input!$J13,Costs!O$1)+SUMIFS(O372,Input!$K13,Costs!O$1)+SUMIFS(O372,Input!$L13,Costs!O$1)</f>
        <v>0</v>
      </c>
      <c r="P13" s="8">
        <f>SUMIFS(P372,Input!$I13,Costs!P$1)+SUMIFS(P372,Input!$J13,Costs!P$1)+SUMIFS(P372,Input!$K13,Costs!P$1)+SUMIFS(P372,Input!$L13,Costs!P$1)</f>
        <v>0</v>
      </c>
      <c r="Q13" s="8">
        <f>SUMIFS(Q372,Input!$I13,Costs!Q$1)+SUMIFS(Q372,Input!$J13,Costs!Q$1)+SUMIFS(Q372,Input!$K13,Costs!Q$1)+SUMIFS(Q372,Input!$L13,Costs!Q$1)</f>
        <v>0</v>
      </c>
      <c r="R13" s="8">
        <f>SUMIFS(R372,Input!$I13,Costs!R$1)+SUMIFS(R372,Input!$J13,Costs!R$1)+SUMIFS(R372,Input!$K13,Costs!R$1)+SUMIFS(R372,Input!$L13,Costs!R$1)</f>
        <v>0</v>
      </c>
      <c r="S13" s="8">
        <f>SUMIFS(S372,Input!$I13,Costs!S$1)+SUMIFS(S372,Input!$J13,Costs!S$1)+SUMIFS(S372,Input!$K13,Costs!S$1)+SUMIFS(S372,Input!$L13,Costs!S$1)</f>
        <v>0</v>
      </c>
      <c r="T13" s="8">
        <f>SUMIFS(T372,Input!$I13,Costs!T$1)+SUMIFS(T372,Input!$J13,Costs!T$1)+SUMIFS(T372,Input!$K13,Costs!T$1)+SUMIFS(T372,Input!$L13,Costs!T$1)</f>
        <v>0</v>
      </c>
      <c r="U13" s="8">
        <f>SUMIFS(U372,Input!$I13,Costs!U$1)+SUMIFS(U372,Input!$J13,Costs!U$1)+SUMIFS(U372,Input!$K13,Costs!U$1)+SUMIFS(U372,Input!$L13,Costs!U$1)</f>
        <v>0</v>
      </c>
      <c r="V13" s="8">
        <f>SUMIFS(V372,Input!$I13,Costs!V$1)+SUMIFS(V372,Input!$J13,Costs!V$1)+SUMIFS(V372,Input!$K13,Costs!V$1)+SUMIFS(V372,Input!$L13,Costs!V$1)</f>
        <v>0</v>
      </c>
      <c r="W13" s="8">
        <f>SUMIFS(W372,Input!$I13,Costs!W$1)+SUMIFS(W372,Input!$J13,Costs!W$1)+SUMIFS(W372,Input!$K13,Costs!W$1)+SUMIFS(W372,Input!$L13,Costs!W$1)</f>
        <v>0</v>
      </c>
      <c r="X13"/>
      <c r="Y13" s="119">
        <f t="shared" si="1"/>
        <v>45133.570321874999</v>
      </c>
      <c r="Z13"/>
    </row>
    <row r="14" spans="1:26" x14ac:dyDescent="0.3">
      <c r="A14" s="67" t="str">
        <f>IF(ISBLANK(Input!A14)," ",Input!A14)</f>
        <v>Moore's Corner School House</v>
      </c>
      <c r="B14" s="117" t="str">
        <f>IF(ISBLANK(Input!B14)," ",Input!B14)</f>
        <v>Structure</v>
      </c>
      <c r="C14" s="66" t="str">
        <f>IF(ISBLANK(Input!C14)," ",Input!C14)</f>
        <v>Second Floor Ceiling/Attic/ Roof Deck Structure</v>
      </c>
      <c r="D14" s="8">
        <f>SUMIFS(D373,Input!$I14,Costs!D$1)+SUMIFS(D373,Input!$J14,Costs!D$1)+SUMIFS(D373,Input!$K14,Costs!D$1)+SUMIFS(D373,Input!$L14,Costs!D$1)</f>
        <v>0</v>
      </c>
      <c r="E14" s="8">
        <f>SUMIFS(E373,Input!$I14,Costs!E$1)+SUMIFS(E373,Input!$J14,Costs!E$1)+SUMIFS(E373,Input!$K14,Costs!E$1)+SUMIFS(E373,Input!$L14,Costs!E$1)</f>
        <v>29400</v>
      </c>
      <c r="F14" s="8">
        <f>SUMIFS(F373,Input!$I14,Costs!F$1)+SUMIFS(F373,Input!$J14,Costs!F$1)+SUMIFS(F373,Input!$K14,Costs!F$1)+SUMIFS(F373,Input!$L14,Costs!F$1)</f>
        <v>0</v>
      </c>
      <c r="G14" s="8">
        <f>SUMIFS(G373,Input!$I14,Costs!G$1)+SUMIFS(G373,Input!$J14,Costs!G$1)+SUMIFS(G373,Input!$K14,Costs!G$1)+SUMIFS(G373,Input!$L14,Costs!G$1)</f>
        <v>0</v>
      </c>
      <c r="H14" s="8">
        <f>SUMIFS(H373,Input!$I14,Costs!H$1)+SUMIFS(H373,Input!$J14,Costs!H$1)+SUMIFS(H373,Input!$K14,Costs!H$1)+SUMIFS(H373,Input!$L14,Costs!H$1)</f>
        <v>0</v>
      </c>
      <c r="I14" s="8">
        <f>SUMIFS(I373,Input!$I14,Costs!I$1)+SUMIFS(I373,Input!$J14,Costs!I$1)+SUMIFS(I373,Input!$K14,Costs!I$1)+SUMIFS(I373,Input!$L14,Costs!I$1)</f>
        <v>0</v>
      </c>
      <c r="J14" s="8">
        <f>SUMIFS(J373,Input!$I14,Costs!J$1)+SUMIFS(J373,Input!$J14,Costs!J$1)+SUMIFS(J373,Input!$K14,Costs!J$1)+SUMIFS(J373,Input!$L14,Costs!J$1)</f>
        <v>0</v>
      </c>
      <c r="K14" s="8">
        <f>SUMIFS(K373,Input!$I14,Costs!K$1)+SUMIFS(K373,Input!$J14,Costs!K$1)+SUMIFS(K373,Input!$K14,Costs!K$1)+SUMIFS(K373,Input!$L14,Costs!K$1)</f>
        <v>0</v>
      </c>
      <c r="L14" s="8">
        <f>SUMIFS(L373,Input!$I14,Costs!L$1)+SUMIFS(L373,Input!$J14,Costs!L$1)+SUMIFS(L373,Input!$K14,Costs!L$1)+SUMIFS(L373,Input!$L14,Costs!L$1)</f>
        <v>0</v>
      </c>
      <c r="M14" s="8">
        <f>SUMIFS(M373,Input!$I14,Costs!M$1)+SUMIFS(M373,Input!$J14,Costs!M$1)+SUMIFS(M373,Input!$K14,Costs!M$1)+SUMIFS(M373,Input!$L14,Costs!M$1)</f>
        <v>0</v>
      </c>
      <c r="N14" s="8">
        <f>SUMIFS(N373,Input!$I14,Costs!N$1)+SUMIFS(N373,Input!$J14,Costs!N$1)+SUMIFS(N373,Input!$K14,Costs!N$1)+SUMIFS(N373,Input!$L14,Costs!N$1)</f>
        <v>0</v>
      </c>
      <c r="O14" s="8">
        <f>SUMIFS(O373,Input!$I14,Costs!O$1)+SUMIFS(O373,Input!$J14,Costs!O$1)+SUMIFS(O373,Input!$K14,Costs!O$1)+SUMIFS(O373,Input!$L14,Costs!O$1)</f>
        <v>0</v>
      </c>
      <c r="P14" s="8">
        <f>SUMIFS(P373,Input!$I14,Costs!P$1)+SUMIFS(P373,Input!$J14,Costs!P$1)+SUMIFS(P373,Input!$K14,Costs!P$1)+SUMIFS(P373,Input!$L14,Costs!P$1)</f>
        <v>0</v>
      </c>
      <c r="Q14" s="8">
        <f>SUMIFS(Q373,Input!$I14,Costs!Q$1)+SUMIFS(Q373,Input!$J14,Costs!Q$1)+SUMIFS(Q373,Input!$K14,Costs!Q$1)+SUMIFS(Q373,Input!$L14,Costs!Q$1)</f>
        <v>0</v>
      </c>
      <c r="R14" s="8">
        <f>SUMIFS(R373,Input!$I14,Costs!R$1)+SUMIFS(R373,Input!$J14,Costs!R$1)+SUMIFS(R373,Input!$K14,Costs!R$1)+SUMIFS(R373,Input!$L14,Costs!R$1)</f>
        <v>0</v>
      </c>
      <c r="S14" s="8">
        <f>SUMIFS(S373,Input!$I14,Costs!S$1)+SUMIFS(S373,Input!$J14,Costs!S$1)+SUMIFS(S373,Input!$K14,Costs!S$1)+SUMIFS(S373,Input!$L14,Costs!S$1)</f>
        <v>0</v>
      </c>
      <c r="T14" s="8">
        <f>SUMIFS(T373,Input!$I14,Costs!T$1)+SUMIFS(T373,Input!$J14,Costs!T$1)+SUMIFS(T373,Input!$K14,Costs!T$1)+SUMIFS(T373,Input!$L14,Costs!T$1)</f>
        <v>0</v>
      </c>
      <c r="U14" s="8">
        <f>SUMIFS(U373,Input!$I14,Costs!U$1)+SUMIFS(U373,Input!$J14,Costs!U$1)+SUMIFS(U373,Input!$K14,Costs!U$1)+SUMIFS(U373,Input!$L14,Costs!U$1)</f>
        <v>0</v>
      </c>
      <c r="V14" s="8">
        <f>SUMIFS(V373,Input!$I14,Costs!V$1)+SUMIFS(V373,Input!$J14,Costs!V$1)+SUMIFS(V373,Input!$K14,Costs!V$1)+SUMIFS(V373,Input!$L14,Costs!V$1)</f>
        <v>0</v>
      </c>
      <c r="W14" s="8">
        <f>SUMIFS(W373,Input!$I14,Costs!W$1)+SUMIFS(W373,Input!$J14,Costs!W$1)+SUMIFS(W373,Input!$K14,Costs!W$1)+SUMIFS(W373,Input!$L14,Costs!W$1)</f>
        <v>0</v>
      </c>
      <c r="X14"/>
      <c r="Y14" s="119">
        <f t="shared" si="1"/>
        <v>29400</v>
      </c>
      <c r="Z14"/>
    </row>
    <row r="15" spans="1:26" x14ac:dyDescent="0.3">
      <c r="A15" s="67" t="str">
        <f>IF(ISBLANK(Input!A15)," ",Input!A15)</f>
        <v>Moore's Corner School House</v>
      </c>
      <c r="B15" s="117" t="str">
        <f>IF(ISBLANK(Input!B15)," ",Input!B15)</f>
        <v>Structure</v>
      </c>
      <c r="C15" s="66" t="str">
        <f>IF(ISBLANK(Input!C15)," ",Input!C15)</f>
        <v>Structural Engineer</v>
      </c>
      <c r="D15" s="8">
        <f>SUMIFS(D374,Input!$I15,Costs!D$1)+SUMIFS(D374,Input!$J15,Costs!D$1)+SUMIFS(D374,Input!$K15,Costs!D$1)+SUMIFS(D374,Input!$L15,Costs!D$1)</f>
        <v>0</v>
      </c>
      <c r="E15" s="8">
        <f>SUMIFS(E374,Input!$I15,Costs!E$1)+SUMIFS(E374,Input!$J15,Costs!E$1)+SUMIFS(E374,Input!$K15,Costs!E$1)+SUMIFS(E374,Input!$L15,Costs!E$1)</f>
        <v>0</v>
      </c>
      <c r="F15" s="8">
        <f>SUMIFS(F374,Input!$I15,Costs!F$1)+SUMIFS(F374,Input!$J15,Costs!F$1)+SUMIFS(F374,Input!$K15,Costs!F$1)+SUMIFS(F374,Input!$L15,Costs!F$1)</f>
        <v>0</v>
      </c>
      <c r="G15" s="8">
        <f>SUMIFS(G374,Input!$I15,Costs!G$1)+SUMIFS(G374,Input!$J15,Costs!G$1)+SUMIFS(G374,Input!$K15,Costs!G$1)+SUMIFS(G374,Input!$L15,Costs!G$1)</f>
        <v>0</v>
      </c>
      <c r="H15" s="8">
        <f>SUMIFS(H374,Input!$I15,Costs!H$1)+SUMIFS(H374,Input!$J15,Costs!H$1)+SUMIFS(H374,Input!$K15,Costs!H$1)+SUMIFS(H374,Input!$L15,Costs!H$1)</f>
        <v>0</v>
      </c>
      <c r="I15" s="8">
        <f>SUMIFS(I374,Input!$I15,Costs!I$1)+SUMIFS(I374,Input!$J15,Costs!I$1)+SUMIFS(I374,Input!$K15,Costs!I$1)+SUMIFS(I374,Input!$L15,Costs!I$1)</f>
        <v>0</v>
      </c>
      <c r="J15" s="8">
        <f>SUMIFS(J374,Input!$I15,Costs!J$1)+SUMIFS(J374,Input!$J15,Costs!J$1)+SUMIFS(J374,Input!$K15,Costs!J$1)+SUMIFS(J374,Input!$L15,Costs!J$1)</f>
        <v>0</v>
      </c>
      <c r="K15" s="8">
        <f>SUMIFS(K374,Input!$I15,Costs!K$1)+SUMIFS(K374,Input!$J15,Costs!K$1)+SUMIFS(K374,Input!$K15,Costs!K$1)+SUMIFS(K374,Input!$L15,Costs!K$1)</f>
        <v>0</v>
      </c>
      <c r="L15" s="8">
        <f>SUMIFS(L374,Input!$I15,Costs!L$1)+SUMIFS(L374,Input!$J15,Costs!L$1)+SUMIFS(L374,Input!$K15,Costs!L$1)+SUMIFS(L374,Input!$L15,Costs!L$1)</f>
        <v>0</v>
      </c>
      <c r="M15" s="8">
        <f>SUMIFS(M374,Input!$I15,Costs!M$1)+SUMIFS(M374,Input!$J15,Costs!M$1)+SUMIFS(M374,Input!$K15,Costs!M$1)+SUMIFS(M374,Input!$L15,Costs!M$1)</f>
        <v>0</v>
      </c>
      <c r="N15" s="8">
        <f>SUMIFS(N374,Input!$I15,Costs!N$1)+SUMIFS(N374,Input!$J15,Costs!N$1)+SUMIFS(N374,Input!$K15,Costs!N$1)+SUMIFS(N374,Input!$L15,Costs!N$1)</f>
        <v>0</v>
      </c>
      <c r="O15" s="8">
        <f>SUMIFS(O374,Input!$I15,Costs!O$1)+SUMIFS(O374,Input!$J15,Costs!O$1)+SUMIFS(O374,Input!$K15,Costs!O$1)+SUMIFS(O374,Input!$L15,Costs!O$1)</f>
        <v>0</v>
      </c>
      <c r="P15" s="8">
        <f>SUMIFS(P374,Input!$I15,Costs!P$1)+SUMIFS(P374,Input!$J15,Costs!P$1)+SUMIFS(P374,Input!$K15,Costs!P$1)+SUMIFS(P374,Input!$L15,Costs!P$1)</f>
        <v>0</v>
      </c>
      <c r="Q15" s="8">
        <f>SUMIFS(Q374,Input!$I15,Costs!Q$1)+SUMIFS(Q374,Input!$J15,Costs!Q$1)+SUMIFS(Q374,Input!$K15,Costs!Q$1)+SUMIFS(Q374,Input!$L15,Costs!Q$1)</f>
        <v>0</v>
      </c>
      <c r="R15" s="8">
        <f>SUMIFS(R374,Input!$I15,Costs!R$1)+SUMIFS(R374,Input!$J15,Costs!R$1)+SUMIFS(R374,Input!$K15,Costs!R$1)+SUMIFS(R374,Input!$L15,Costs!R$1)</f>
        <v>0</v>
      </c>
      <c r="S15" s="8">
        <f>SUMIFS(S374,Input!$I15,Costs!S$1)+SUMIFS(S374,Input!$J15,Costs!S$1)+SUMIFS(S374,Input!$K15,Costs!S$1)+SUMIFS(S374,Input!$L15,Costs!S$1)</f>
        <v>0</v>
      </c>
      <c r="T15" s="8">
        <f>SUMIFS(T374,Input!$I15,Costs!T$1)+SUMIFS(T374,Input!$J15,Costs!T$1)+SUMIFS(T374,Input!$K15,Costs!T$1)+SUMIFS(T374,Input!$L15,Costs!T$1)</f>
        <v>0</v>
      </c>
      <c r="U15" s="8">
        <f>SUMIFS(U374,Input!$I15,Costs!U$1)+SUMIFS(U374,Input!$J15,Costs!U$1)+SUMIFS(U374,Input!$K15,Costs!U$1)+SUMIFS(U374,Input!$L15,Costs!U$1)</f>
        <v>0</v>
      </c>
      <c r="V15" s="8">
        <f>SUMIFS(V374,Input!$I15,Costs!V$1)+SUMIFS(V374,Input!$J15,Costs!V$1)+SUMIFS(V374,Input!$K15,Costs!V$1)+SUMIFS(V374,Input!$L15,Costs!V$1)</f>
        <v>0</v>
      </c>
      <c r="W15" s="8">
        <f>SUMIFS(W374,Input!$I15,Costs!W$1)+SUMIFS(W374,Input!$J15,Costs!W$1)+SUMIFS(W374,Input!$K15,Costs!W$1)+SUMIFS(W374,Input!$L15,Costs!W$1)</f>
        <v>0</v>
      </c>
      <c r="X15"/>
      <c r="Y15" s="119">
        <f t="shared" si="1"/>
        <v>0</v>
      </c>
      <c r="Z15"/>
    </row>
    <row r="16" spans="1:26" x14ac:dyDescent="0.3">
      <c r="A16" s="67" t="str">
        <f>IF(ISBLANK(Input!A16)," ",Input!A16)</f>
        <v>Moore's Corner School House</v>
      </c>
      <c r="B16" s="117" t="str">
        <f>IF(ISBLANK(Input!B16)," ",Input!B16)</f>
        <v>Exterior Woodwork</v>
      </c>
      <c r="C16" s="66" t="str">
        <f>IF(ISBLANK(Input!C16)," ",Input!C16)</f>
        <v>Exterior Woodwork</v>
      </c>
      <c r="D16" s="8">
        <f>SUMIFS(D375,Input!$I16,Costs!D$1)+SUMIFS(D375,Input!$J16,Costs!D$1)+SUMIFS(D375,Input!$K16,Costs!D$1)+SUMIFS(D375,Input!$L16,Costs!D$1)</f>
        <v>0</v>
      </c>
      <c r="E16" s="8">
        <f>SUMIFS(E375,Input!$I16,Costs!E$1)+SUMIFS(E375,Input!$J16,Costs!E$1)+SUMIFS(E375,Input!$K16,Costs!E$1)+SUMIFS(E375,Input!$L16,Costs!E$1)</f>
        <v>55965</v>
      </c>
      <c r="F16" s="8">
        <f>SUMIFS(F375,Input!$I16,Costs!F$1)+SUMIFS(F375,Input!$J16,Costs!F$1)+SUMIFS(F375,Input!$K16,Costs!F$1)+SUMIFS(F375,Input!$L16,Costs!F$1)</f>
        <v>0</v>
      </c>
      <c r="G16" s="8">
        <f>SUMIFS(G375,Input!$I16,Costs!G$1)+SUMIFS(G375,Input!$J16,Costs!G$1)+SUMIFS(G375,Input!$K16,Costs!G$1)+SUMIFS(G375,Input!$L16,Costs!G$1)</f>
        <v>0</v>
      </c>
      <c r="H16" s="8">
        <f>SUMIFS(H375,Input!$I16,Costs!H$1)+SUMIFS(H375,Input!$J16,Costs!H$1)+SUMIFS(H375,Input!$K16,Costs!H$1)+SUMIFS(H375,Input!$L16,Costs!H$1)</f>
        <v>0</v>
      </c>
      <c r="I16" s="8">
        <f>SUMIFS(I375,Input!$I16,Costs!I$1)+SUMIFS(I375,Input!$J16,Costs!I$1)+SUMIFS(I375,Input!$K16,Costs!I$1)+SUMIFS(I375,Input!$L16,Costs!I$1)</f>
        <v>0</v>
      </c>
      <c r="J16" s="8">
        <f>SUMIFS(J375,Input!$I16,Costs!J$1)+SUMIFS(J375,Input!$J16,Costs!J$1)+SUMIFS(J375,Input!$K16,Costs!J$1)+SUMIFS(J375,Input!$L16,Costs!J$1)</f>
        <v>0</v>
      </c>
      <c r="K16" s="8">
        <f>SUMIFS(K375,Input!$I16,Costs!K$1)+SUMIFS(K375,Input!$J16,Costs!K$1)+SUMIFS(K375,Input!$K16,Costs!K$1)+SUMIFS(K375,Input!$L16,Costs!K$1)</f>
        <v>0</v>
      </c>
      <c r="L16" s="8">
        <f>SUMIFS(L375,Input!$I16,Costs!L$1)+SUMIFS(L375,Input!$J16,Costs!L$1)+SUMIFS(L375,Input!$K16,Costs!L$1)+SUMIFS(L375,Input!$L16,Costs!L$1)</f>
        <v>0</v>
      </c>
      <c r="M16" s="8">
        <f>SUMIFS(M375,Input!$I16,Costs!M$1)+SUMIFS(M375,Input!$J16,Costs!M$1)+SUMIFS(M375,Input!$K16,Costs!M$1)+SUMIFS(M375,Input!$L16,Costs!M$1)</f>
        <v>0</v>
      </c>
      <c r="N16" s="8">
        <f>SUMIFS(N375,Input!$I16,Costs!N$1)+SUMIFS(N375,Input!$J16,Costs!N$1)+SUMIFS(N375,Input!$K16,Costs!N$1)+SUMIFS(N375,Input!$L16,Costs!N$1)</f>
        <v>0</v>
      </c>
      <c r="O16" s="8">
        <f>SUMIFS(O375,Input!$I16,Costs!O$1)+SUMIFS(O375,Input!$J16,Costs!O$1)+SUMIFS(O375,Input!$K16,Costs!O$1)+SUMIFS(O375,Input!$L16,Costs!O$1)</f>
        <v>0</v>
      </c>
      <c r="P16" s="8">
        <f>SUMIFS(P375,Input!$I16,Costs!P$1)+SUMIFS(P375,Input!$J16,Costs!P$1)+SUMIFS(P375,Input!$K16,Costs!P$1)+SUMIFS(P375,Input!$L16,Costs!P$1)</f>
        <v>0</v>
      </c>
      <c r="Q16" s="8">
        <f>SUMIFS(Q375,Input!$I16,Costs!Q$1)+SUMIFS(Q375,Input!$J16,Costs!Q$1)+SUMIFS(Q375,Input!$K16,Costs!Q$1)+SUMIFS(Q375,Input!$L16,Costs!Q$1)</f>
        <v>0</v>
      </c>
      <c r="R16" s="8">
        <f>SUMIFS(R375,Input!$I16,Costs!R$1)+SUMIFS(R375,Input!$J16,Costs!R$1)+SUMIFS(R375,Input!$K16,Costs!R$1)+SUMIFS(R375,Input!$L16,Costs!R$1)</f>
        <v>0</v>
      </c>
      <c r="S16" s="8">
        <f>SUMIFS(S375,Input!$I16,Costs!S$1)+SUMIFS(S375,Input!$J16,Costs!S$1)+SUMIFS(S375,Input!$K16,Costs!S$1)+SUMIFS(S375,Input!$L16,Costs!S$1)</f>
        <v>0</v>
      </c>
      <c r="T16" s="8">
        <f>SUMIFS(T375,Input!$I16,Costs!T$1)+SUMIFS(T375,Input!$J16,Costs!T$1)+SUMIFS(T375,Input!$K16,Costs!T$1)+SUMIFS(T375,Input!$L16,Costs!T$1)</f>
        <v>0</v>
      </c>
      <c r="U16" s="8">
        <f>SUMIFS(U375,Input!$I16,Costs!U$1)+SUMIFS(U375,Input!$J16,Costs!U$1)+SUMIFS(U375,Input!$K16,Costs!U$1)+SUMIFS(U375,Input!$L16,Costs!U$1)</f>
        <v>0</v>
      </c>
      <c r="V16" s="8">
        <f>SUMIFS(V375,Input!$I16,Costs!V$1)+SUMIFS(V375,Input!$J16,Costs!V$1)+SUMIFS(V375,Input!$K16,Costs!V$1)+SUMIFS(V375,Input!$L16,Costs!V$1)</f>
        <v>0</v>
      </c>
      <c r="W16" s="8">
        <f>SUMIFS(W375,Input!$I16,Costs!W$1)+SUMIFS(W375,Input!$J16,Costs!W$1)+SUMIFS(W375,Input!$K16,Costs!W$1)+SUMIFS(W375,Input!$L16,Costs!W$1)</f>
        <v>0</v>
      </c>
      <c r="X16"/>
      <c r="Y16" s="119">
        <f t="shared" si="1"/>
        <v>55965</v>
      </c>
      <c r="Z16"/>
    </row>
    <row r="17" spans="1:26" x14ac:dyDescent="0.3">
      <c r="A17" s="67" t="str">
        <f>IF(ISBLANK(Input!A17)," ",Input!A17)</f>
        <v>Moore's Corner School House</v>
      </c>
      <c r="B17" s="117" t="str">
        <f>IF(ISBLANK(Input!B17)," ",Input!B17)</f>
        <v>Exterior Woodwork</v>
      </c>
      <c r="C17" s="66" t="str">
        <f>IF(ISBLANK(Input!C17)," ",Input!C17)</f>
        <v>Wood Clapboard Siding</v>
      </c>
      <c r="D17" s="8">
        <f>SUMIFS(D376,Input!$I17,Costs!D$1)+SUMIFS(D376,Input!$J17,Costs!D$1)+SUMIFS(D376,Input!$K17,Costs!D$1)+SUMIFS(D376,Input!$L17,Costs!D$1)</f>
        <v>0</v>
      </c>
      <c r="E17" s="8">
        <f>SUMIFS(E376,Input!$I17,Costs!E$1)+SUMIFS(E376,Input!$J17,Costs!E$1)+SUMIFS(E376,Input!$K17,Costs!E$1)+SUMIFS(E376,Input!$L17,Costs!E$1)</f>
        <v>77962.5</v>
      </c>
      <c r="F17" s="8">
        <f>SUMIFS(F376,Input!$I17,Costs!F$1)+SUMIFS(F376,Input!$J17,Costs!F$1)+SUMIFS(F376,Input!$K17,Costs!F$1)+SUMIFS(F376,Input!$L17,Costs!F$1)</f>
        <v>0</v>
      </c>
      <c r="G17" s="8">
        <f>SUMIFS(G376,Input!$I17,Costs!G$1)+SUMIFS(G376,Input!$J17,Costs!G$1)+SUMIFS(G376,Input!$K17,Costs!G$1)+SUMIFS(G376,Input!$L17,Costs!G$1)</f>
        <v>0</v>
      </c>
      <c r="H17" s="8">
        <f>SUMIFS(H376,Input!$I17,Costs!H$1)+SUMIFS(H376,Input!$J17,Costs!H$1)+SUMIFS(H376,Input!$K17,Costs!H$1)+SUMIFS(H376,Input!$L17,Costs!H$1)</f>
        <v>0</v>
      </c>
      <c r="I17" s="8">
        <f>SUMIFS(I376,Input!$I17,Costs!I$1)+SUMIFS(I376,Input!$J17,Costs!I$1)+SUMIFS(I376,Input!$K17,Costs!I$1)+SUMIFS(I376,Input!$L17,Costs!I$1)</f>
        <v>0</v>
      </c>
      <c r="J17" s="8">
        <f>SUMIFS(J376,Input!$I17,Costs!J$1)+SUMIFS(J376,Input!$J17,Costs!J$1)+SUMIFS(J376,Input!$K17,Costs!J$1)+SUMIFS(J376,Input!$L17,Costs!J$1)</f>
        <v>0</v>
      </c>
      <c r="K17" s="8">
        <f>SUMIFS(K376,Input!$I17,Costs!K$1)+SUMIFS(K376,Input!$J17,Costs!K$1)+SUMIFS(K376,Input!$K17,Costs!K$1)+SUMIFS(K376,Input!$L17,Costs!K$1)</f>
        <v>0</v>
      </c>
      <c r="L17" s="8">
        <f>SUMIFS(L376,Input!$I17,Costs!L$1)+SUMIFS(L376,Input!$J17,Costs!L$1)+SUMIFS(L376,Input!$K17,Costs!L$1)+SUMIFS(L376,Input!$L17,Costs!L$1)</f>
        <v>0</v>
      </c>
      <c r="M17" s="8">
        <f>SUMIFS(M376,Input!$I17,Costs!M$1)+SUMIFS(M376,Input!$J17,Costs!M$1)+SUMIFS(M376,Input!$K17,Costs!M$1)+SUMIFS(M376,Input!$L17,Costs!M$1)</f>
        <v>0</v>
      </c>
      <c r="N17" s="8">
        <f>SUMIFS(N376,Input!$I17,Costs!N$1)+SUMIFS(N376,Input!$J17,Costs!N$1)+SUMIFS(N376,Input!$K17,Costs!N$1)+SUMIFS(N376,Input!$L17,Costs!N$1)</f>
        <v>0</v>
      </c>
      <c r="O17" s="8">
        <f>SUMIFS(O376,Input!$I17,Costs!O$1)+SUMIFS(O376,Input!$J17,Costs!O$1)+SUMIFS(O376,Input!$K17,Costs!O$1)+SUMIFS(O376,Input!$L17,Costs!O$1)</f>
        <v>0</v>
      </c>
      <c r="P17" s="8">
        <f>SUMIFS(P376,Input!$I17,Costs!P$1)+SUMIFS(P376,Input!$J17,Costs!P$1)+SUMIFS(P376,Input!$K17,Costs!P$1)+SUMIFS(P376,Input!$L17,Costs!P$1)</f>
        <v>0</v>
      </c>
      <c r="Q17" s="8">
        <f>SUMIFS(Q376,Input!$I17,Costs!Q$1)+SUMIFS(Q376,Input!$J17,Costs!Q$1)+SUMIFS(Q376,Input!$K17,Costs!Q$1)+SUMIFS(Q376,Input!$L17,Costs!Q$1)</f>
        <v>0</v>
      </c>
      <c r="R17" s="8">
        <f>SUMIFS(R376,Input!$I17,Costs!R$1)+SUMIFS(R376,Input!$J17,Costs!R$1)+SUMIFS(R376,Input!$K17,Costs!R$1)+SUMIFS(R376,Input!$L17,Costs!R$1)</f>
        <v>0</v>
      </c>
      <c r="S17" s="8">
        <f>SUMIFS(S376,Input!$I17,Costs!S$1)+SUMIFS(S376,Input!$J17,Costs!S$1)+SUMIFS(S376,Input!$K17,Costs!S$1)+SUMIFS(S376,Input!$L17,Costs!S$1)</f>
        <v>0</v>
      </c>
      <c r="T17" s="8">
        <f>SUMIFS(T376,Input!$I17,Costs!T$1)+SUMIFS(T376,Input!$J17,Costs!T$1)+SUMIFS(T376,Input!$K17,Costs!T$1)+SUMIFS(T376,Input!$L17,Costs!T$1)</f>
        <v>0</v>
      </c>
      <c r="U17" s="8">
        <f>SUMIFS(U376,Input!$I17,Costs!U$1)+SUMIFS(U376,Input!$J17,Costs!U$1)+SUMIFS(U376,Input!$K17,Costs!U$1)+SUMIFS(U376,Input!$L17,Costs!U$1)</f>
        <v>0</v>
      </c>
      <c r="V17" s="8">
        <f>SUMIFS(V376,Input!$I17,Costs!V$1)+SUMIFS(V376,Input!$J17,Costs!V$1)+SUMIFS(V376,Input!$K17,Costs!V$1)+SUMIFS(V376,Input!$L17,Costs!V$1)</f>
        <v>0</v>
      </c>
      <c r="W17" s="8">
        <f>SUMIFS(W376,Input!$I17,Costs!W$1)+SUMIFS(W376,Input!$J17,Costs!W$1)+SUMIFS(W376,Input!$K17,Costs!W$1)+SUMIFS(W376,Input!$L17,Costs!W$1)</f>
        <v>0</v>
      </c>
      <c r="X17"/>
      <c r="Y17" s="119">
        <f t="shared" si="1"/>
        <v>77962.5</v>
      </c>
      <c r="Z17"/>
    </row>
    <row r="18" spans="1:26" x14ac:dyDescent="0.3">
      <c r="A18" s="67" t="str">
        <f>IF(ISBLANK(Input!A18)," ",Input!A18)</f>
        <v>Moore's Corner School House</v>
      </c>
      <c r="B18" s="117" t="str">
        <f>IF(ISBLANK(Input!B18)," ",Input!B18)</f>
        <v>HVAC</v>
      </c>
      <c r="C18" s="66" t="str">
        <f>IF(ISBLANK(Input!C18)," ",Input!C18)</f>
        <v>Propane Fired Stove</v>
      </c>
      <c r="D18" s="8">
        <f>SUMIFS(D377,Input!$I18,Costs!D$1)+SUMIFS(D377,Input!$J18,Costs!D$1)+SUMIFS(D377,Input!$K18,Costs!D$1)+SUMIFS(D377,Input!$L18,Costs!D$1)</f>
        <v>0</v>
      </c>
      <c r="E18" s="8">
        <f>SUMIFS(E377,Input!$I18,Costs!E$1)+SUMIFS(E377,Input!$J18,Costs!E$1)+SUMIFS(E377,Input!$K18,Costs!E$1)+SUMIFS(E377,Input!$L18,Costs!E$1)</f>
        <v>0</v>
      </c>
      <c r="F18" s="8">
        <f>SUMIFS(F377,Input!$I18,Costs!F$1)+SUMIFS(F377,Input!$J18,Costs!F$1)+SUMIFS(F377,Input!$K18,Costs!F$1)+SUMIFS(F377,Input!$L18,Costs!F$1)</f>
        <v>0</v>
      </c>
      <c r="G18" s="8">
        <f>SUMIFS(G377,Input!$I18,Costs!G$1)+SUMIFS(G377,Input!$J18,Costs!G$1)+SUMIFS(G377,Input!$K18,Costs!G$1)+SUMIFS(G377,Input!$L18,Costs!G$1)</f>
        <v>0</v>
      </c>
      <c r="H18" s="8">
        <f>SUMIFS(H377,Input!$I18,Costs!H$1)+SUMIFS(H377,Input!$J18,Costs!H$1)+SUMIFS(H377,Input!$K18,Costs!H$1)+SUMIFS(H377,Input!$L18,Costs!H$1)</f>
        <v>0</v>
      </c>
      <c r="I18" s="8">
        <f>SUMIFS(I377,Input!$I18,Costs!I$1)+SUMIFS(I377,Input!$J18,Costs!I$1)+SUMIFS(I377,Input!$K18,Costs!I$1)+SUMIFS(I377,Input!$L18,Costs!I$1)</f>
        <v>0</v>
      </c>
      <c r="J18" s="8">
        <f>SUMIFS(J377,Input!$I18,Costs!J$1)+SUMIFS(J377,Input!$J18,Costs!J$1)+SUMIFS(J377,Input!$K18,Costs!J$1)+SUMIFS(J377,Input!$L18,Costs!J$1)</f>
        <v>0</v>
      </c>
      <c r="K18" s="8">
        <f>SUMIFS(K377,Input!$I18,Costs!K$1)+SUMIFS(K377,Input!$J18,Costs!K$1)+SUMIFS(K377,Input!$K18,Costs!K$1)+SUMIFS(K377,Input!$L18,Costs!K$1)</f>
        <v>0</v>
      </c>
      <c r="L18" s="8">
        <f>SUMIFS(L377,Input!$I18,Costs!L$1)+SUMIFS(L377,Input!$J18,Costs!L$1)+SUMIFS(L377,Input!$K18,Costs!L$1)+SUMIFS(L377,Input!$L18,Costs!L$1)</f>
        <v>0</v>
      </c>
      <c r="M18" s="8">
        <f>SUMIFS(M377,Input!$I18,Costs!M$1)+SUMIFS(M377,Input!$J18,Costs!M$1)+SUMIFS(M377,Input!$K18,Costs!M$1)+SUMIFS(M377,Input!$L18,Costs!M$1)</f>
        <v>0</v>
      </c>
      <c r="N18" s="8">
        <f>SUMIFS(N377,Input!$I18,Costs!N$1)+SUMIFS(N377,Input!$J18,Costs!N$1)+SUMIFS(N377,Input!$K18,Costs!N$1)+SUMIFS(N377,Input!$L18,Costs!N$1)</f>
        <v>0</v>
      </c>
      <c r="O18" s="8">
        <f>SUMIFS(O377,Input!$I18,Costs!O$1)+SUMIFS(O377,Input!$J18,Costs!O$1)+SUMIFS(O377,Input!$K18,Costs!O$1)+SUMIFS(O377,Input!$L18,Costs!O$1)</f>
        <v>0</v>
      </c>
      <c r="P18" s="8">
        <f>SUMIFS(P377,Input!$I18,Costs!P$1)+SUMIFS(P377,Input!$J18,Costs!P$1)+SUMIFS(P377,Input!$K18,Costs!P$1)+SUMIFS(P377,Input!$L18,Costs!P$1)</f>
        <v>0</v>
      </c>
      <c r="Q18" s="8">
        <f>SUMIFS(Q377,Input!$I18,Costs!Q$1)+SUMIFS(Q377,Input!$J18,Costs!Q$1)+SUMIFS(Q377,Input!$K18,Costs!Q$1)+SUMIFS(Q377,Input!$L18,Costs!Q$1)</f>
        <v>0</v>
      </c>
      <c r="R18" s="8">
        <f>SUMIFS(R377,Input!$I18,Costs!R$1)+SUMIFS(R377,Input!$J18,Costs!R$1)+SUMIFS(R377,Input!$K18,Costs!R$1)+SUMIFS(R377,Input!$L18,Costs!R$1)</f>
        <v>0</v>
      </c>
      <c r="S18" s="8">
        <f>SUMIFS(S377,Input!$I18,Costs!S$1)+SUMIFS(S377,Input!$J18,Costs!S$1)+SUMIFS(S377,Input!$K18,Costs!S$1)+SUMIFS(S377,Input!$L18,Costs!S$1)</f>
        <v>0</v>
      </c>
      <c r="T18" s="8">
        <f>SUMIFS(T377,Input!$I18,Costs!T$1)+SUMIFS(T377,Input!$J18,Costs!T$1)+SUMIFS(T377,Input!$K18,Costs!T$1)+SUMIFS(T377,Input!$L18,Costs!T$1)</f>
        <v>0</v>
      </c>
      <c r="U18" s="8">
        <f>SUMIFS(U377,Input!$I18,Costs!U$1)+SUMIFS(U377,Input!$J18,Costs!U$1)+SUMIFS(U377,Input!$K18,Costs!U$1)+SUMIFS(U377,Input!$L18,Costs!U$1)</f>
        <v>0</v>
      </c>
      <c r="V18" s="8">
        <f>SUMIFS(V377,Input!$I18,Costs!V$1)+SUMIFS(V377,Input!$J18,Costs!V$1)+SUMIFS(V377,Input!$K18,Costs!V$1)+SUMIFS(V377,Input!$L18,Costs!V$1)</f>
        <v>0</v>
      </c>
      <c r="W18" s="8">
        <f>SUMIFS(W377,Input!$I18,Costs!W$1)+SUMIFS(W377,Input!$J18,Costs!W$1)+SUMIFS(W377,Input!$K18,Costs!W$1)+SUMIFS(W377,Input!$L18,Costs!W$1)</f>
        <v>0</v>
      </c>
      <c r="X18"/>
      <c r="Y18" s="119">
        <f t="shared" si="1"/>
        <v>0</v>
      </c>
      <c r="Z18"/>
    </row>
    <row r="19" spans="1:26" x14ac:dyDescent="0.3">
      <c r="A19" s="67" t="str">
        <f>IF(ISBLANK(Input!A19)," ",Input!A19)</f>
        <v>Moore's Corner School House</v>
      </c>
      <c r="B19" s="117" t="str">
        <f>IF(ISBLANK(Input!B19)," ",Input!B19)</f>
        <v>HVAC</v>
      </c>
      <c r="C19" s="66" t="str">
        <f>IF(ISBLANK(Input!C19)," ",Input!C19)</f>
        <v>Propane Tank</v>
      </c>
      <c r="D19" s="8">
        <f>SUMIFS(D378,Input!$I19,Costs!D$1)+SUMIFS(D378,Input!$J19,Costs!D$1)+SUMIFS(D378,Input!$K19,Costs!D$1)+SUMIFS(D378,Input!$L19,Costs!D$1)</f>
        <v>0</v>
      </c>
      <c r="E19" s="8">
        <f>SUMIFS(E378,Input!$I19,Costs!E$1)+SUMIFS(E378,Input!$J19,Costs!E$1)+SUMIFS(E378,Input!$K19,Costs!E$1)+SUMIFS(E378,Input!$L19,Costs!E$1)</f>
        <v>0</v>
      </c>
      <c r="F19" s="8">
        <f>SUMIFS(F378,Input!$I19,Costs!F$1)+SUMIFS(F378,Input!$J19,Costs!F$1)+SUMIFS(F378,Input!$K19,Costs!F$1)+SUMIFS(F378,Input!$L19,Costs!F$1)</f>
        <v>0</v>
      </c>
      <c r="G19" s="8">
        <f>SUMIFS(G378,Input!$I19,Costs!G$1)+SUMIFS(G378,Input!$J19,Costs!G$1)+SUMIFS(G378,Input!$K19,Costs!G$1)+SUMIFS(G378,Input!$L19,Costs!G$1)</f>
        <v>0</v>
      </c>
      <c r="H19" s="8">
        <f>SUMIFS(H378,Input!$I19,Costs!H$1)+SUMIFS(H378,Input!$J19,Costs!H$1)+SUMIFS(H378,Input!$K19,Costs!H$1)+SUMIFS(H378,Input!$L19,Costs!H$1)</f>
        <v>0</v>
      </c>
      <c r="I19" s="8">
        <f>SUMIFS(I378,Input!$I19,Costs!I$1)+SUMIFS(I378,Input!$J19,Costs!I$1)+SUMIFS(I378,Input!$K19,Costs!I$1)+SUMIFS(I378,Input!$L19,Costs!I$1)</f>
        <v>0</v>
      </c>
      <c r="J19" s="8">
        <f>SUMIFS(J378,Input!$I19,Costs!J$1)+SUMIFS(J378,Input!$J19,Costs!J$1)+SUMIFS(J378,Input!$K19,Costs!J$1)+SUMIFS(J378,Input!$L19,Costs!J$1)</f>
        <v>0</v>
      </c>
      <c r="K19" s="8">
        <f>SUMIFS(K378,Input!$I19,Costs!K$1)+SUMIFS(K378,Input!$J19,Costs!K$1)+SUMIFS(K378,Input!$K19,Costs!K$1)+SUMIFS(K378,Input!$L19,Costs!K$1)</f>
        <v>0</v>
      </c>
      <c r="L19" s="8">
        <f>SUMIFS(L378,Input!$I19,Costs!L$1)+SUMIFS(L378,Input!$J19,Costs!L$1)+SUMIFS(L378,Input!$K19,Costs!L$1)+SUMIFS(L378,Input!$L19,Costs!L$1)</f>
        <v>0</v>
      </c>
      <c r="M19" s="8">
        <f>SUMIFS(M378,Input!$I19,Costs!M$1)+SUMIFS(M378,Input!$J19,Costs!M$1)+SUMIFS(M378,Input!$K19,Costs!M$1)+SUMIFS(M378,Input!$L19,Costs!M$1)</f>
        <v>0</v>
      </c>
      <c r="N19" s="8">
        <f>SUMIFS(N378,Input!$I19,Costs!N$1)+SUMIFS(N378,Input!$J19,Costs!N$1)+SUMIFS(N378,Input!$K19,Costs!N$1)+SUMIFS(N378,Input!$L19,Costs!N$1)</f>
        <v>0</v>
      </c>
      <c r="O19" s="8">
        <f>SUMIFS(O378,Input!$I19,Costs!O$1)+SUMIFS(O378,Input!$J19,Costs!O$1)+SUMIFS(O378,Input!$K19,Costs!O$1)+SUMIFS(O378,Input!$L19,Costs!O$1)</f>
        <v>0</v>
      </c>
      <c r="P19" s="8">
        <f>SUMIFS(P378,Input!$I19,Costs!P$1)+SUMIFS(P378,Input!$J19,Costs!P$1)+SUMIFS(P378,Input!$K19,Costs!P$1)+SUMIFS(P378,Input!$L19,Costs!P$1)</f>
        <v>0</v>
      </c>
      <c r="Q19" s="8">
        <f>SUMIFS(Q378,Input!$I19,Costs!Q$1)+SUMIFS(Q378,Input!$J19,Costs!Q$1)+SUMIFS(Q378,Input!$K19,Costs!Q$1)+SUMIFS(Q378,Input!$L19,Costs!Q$1)</f>
        <v>0</v>
      </c>
      <c r="R19" s="8">
        <f>SUMIFS(R378,Input!$I19,Costs!R$1)+SUMIFS(R378,Input!$J19,Costs!R$1)+SUMIFS(R378,Input!$K19,Costs!R$1)+SUMIFS(R378,Input!$L19,Costs!R$1)</f>
        <v>0</v>
      </c>
      <c r="S19" s="8">
        <f>SUMIFS(S378,Input!$I19,Costs!S$1)+SUMIFS(S378,Input!$J19,Costs!S$1)+SUMIFS(S378,Input!$K19,Costs!S$1)+SUMIFS(S378,Input!$L19,Costs!S$1)</f>
        <v>0</v>
      </c>
      <c r="T19" s="8">
        <f>SUMIFS(T378,Input!$I19,Costs!T$1)+SUMIFS(T378,Input!$J19,Costs!T$1)+SUMIFS(T378,Input!$K19,Costs!T$1)+SUMIFS(T378,Input!$L19,Costs!T$1)</f>
        <v>0</v>
      </c>
      <c r="U19" s="8">
        <f>SUMIFS(U378,Input!$I19,Costs!U$1)+SUMIFS(U378,Input!$J19,Costs!U$1)+SUMIFS(U378,Input!$K19,Costs!U$1)+SUMIFS(U378,Input!$L19,Costs!U$1)</f>
        <v>0</v>
      </c>
      <c r="V19" s="8">
        <f>SUMIFS(V378,Input!$I19,Costs!V$1)+SUMIFS(V378,Input!$J19,Costs!V$1)+SUMIFS(V378,Input!$K19,Costs!V$1)+SUMIFS(V378,Input!$L19,Costs!V$1)</f>
        <v>0</v>
      </c>
      <c r="W19" s="8">
        <f>SUMIFS(W378,Input!$I19,Costs!W$1)+SUMIFS(W378,Input!$J19,Costs!W$1)+SUMIFS(W378,Input!$K19,Costs!W$1)+SUMIFS(W378,Input!$L19,Costs!W$1)</f>
        <v>0</v>
      </c>
      <c r="X19"/>
      <c r="Y19" s="119">
        <f t="shared" si="1"/>
        <v>0</v>
      </c>
      <c r="Z19"/>
    </row>
    <row r="20" spans="1:26" x14ac:dyDescent="0.3">
      <c r="A20" s="67" t="str">
        <f>IF(ISBLANK(Input!A20)," ",Input!A20)</f>
        <v>Moore's Corner School House</v>
      </c>
      <c r="B20" s="117" t="str">
        <f>IF(ISBLANK(Input!B20)," ",Input!B20)</f>
        <v>HVAC</v>
      </c>
      <c r="C20" s="66" t="str">
        <f>IF(ISBLANK(Input!C20)," ",Input!C20)</f>
        <v>Cabinet Unit Heaters</v>
      </c>
      <c r="D20" s="8">
        <f>SUMIFS(D379,Input!$I20,Costs!D$1)+SUMIFS(D379,Input!$J20,Costs!D$1)+SUMIFS(D379,Input!$K20,Costs!D$1)+SUMIFS(D379,Input!$L20,Costs!D$1)</f>
        <v>0</v>
      </c>
      <c r="E20" s="8">
        <f>SUMIFS(E379,Input!$I20,Costs!E$1)+SUMIFS(E379,Input!$J20,Costs!E$1)+SUMIFS(E379,Input!$K20,Costs!E$1)+SUMIFS(E379,Input!$L20,Costs!E$1)</f>
        <v>2100</v>
      </c>
      <c r="F20" s="8">
        <f>SUMIFS(F379,Input!$I20,Costs!F$1)+SUMIFS(F379,Input!$J20,Costs!F$1)+SUMIFS(F379,Input!$K20,Costs!F$1)+SUMIFS(F379,Input!$L20,Costs!F$1)</f>
        <v>0</v>
      </c>
      <c r="G20" s="8">
        <f>SUMIFS(G379,Input!$I20,Costs!G$1)+SUMIFS(G379,Input!$J20,Costs!G$1)+SUMIFS(G379,Input!$K20,Costs!G$1)+SUMIFS(G379,Input!$L20,Costs!G$1)</f>
        <v>0</v>
      </c>
      <c r="H20" s="8">
        <f>SUMIFS(H379,Input!$I20,Costs!H$1)+SUMIFS(H379,Input!$J20,Costs!H$1)+SUMIFS(H379,Input!$K20,Costs!H$1)+SUMIFS(H379,Input!$L20,Costs!H$1)</f>
        <v>0</v>
      </c>
      <c r="I20" s="8">
        <f>SUMIFS(I379,Input!$I20,Costs!I$1)+SUMIFS(I379,Input!$J20,Costs!I$1)+SUMIFS(I379,Input!$K20,Costs!I$1)+SUMIFS(I379,Input!$L20,Costs!I$1)</f>
        <v>0</v>
      </c>
      <c r="J20" s="8">
        <f>SUMIFS(J379,Input!$I20,Costs!J$1)+SUMIFS(J379,Input!$J20,Costs!J$1)+SUMIFS(J379,Input!$K20,Costs!J$1)+SUMIFS(J379,Input!$L20,Costs!J$1)</f>
        <v>0</v>
      </c>
      <c r="K20" s="8">
        <f>SUMIFS(K379,Input!$I20,Costs!K$1)+SUMIFS(K379,Input!$J20,Costs!K$1)+SUMIFS(K379,Input!$K20,Costs!K$1)+SUMIFS(K379,Input!$L20,Costs!K$1)</f>
        <v>0</v>
      </c>
      <c r="L20" s="8">
        <f>SUMIFS(L379,Input!$I20,Costs!L$1)+SUMIFS(L379,Input!$J20,Costs!L$1)+SUMIFS(L379,Input!$K20,Costs!L$1)+SUMIFS(L379,Input!$L20,Costs!L$1)</f>
        <v>0</v>
      </c>
      <c r="M20" s="8">
        <f>SUMIFS(M379,Input!$I20,Costs!M$1)+SUMIFS(M379,Input!$J20,Costs!M$1)+SUMIFS(M379,Input!$K20,Costs!M$1)+SUMIFS(M379,Input!$L20,Costs!M$1)</f>
        <v>0</v>
      </c>
      <c r="N20" s="8">
        <f>SUMIFS(N379,Input!$I20,Costs!N$1)+SUMIFS(N379,Input!$J20,Costs!N$1)+SUMIFS(N379,Input!$K20,Costs!N$1)+SUMIFS(N379,Input!$L20,Costs!N$1)</f>
        <v>0</v>
      </c>
      <c r="O20" s="8">
        <f>SUMIFS(O379,Input!$I20,Costs!O$1)+SUMIFS(O379,Input!$J20,Costs!O$1)+SUMIFS(O379,Input!$K20,Costs!O$1)+SUMIFS(O379,Input!$L20,Costs!O$1)</f>
        <v>0</v>
      </c>
      <c r="P20" s="8">
        <f>SUMIFS(P379,Input!$I20,Costs!P$1)+SUMIFS(P379,Input!$J20,Costs!P$1)+SUMIFS(P379,Input!$K20,Costs!P$1)+SUMIFS(P379,Input!$L20,Costs!P$1)</f>
        <v>0</v>
      </c>
      <c r="Q20" s="8">
        <f>SUMIFS(Q379,Input!$I20,Costs!Q$1)+SUMIFS(Q379,Input!$J20,Costs!Q$1)+SUMIFS(Q379,Input!$K20,Costs!Q$1)+SUMIFS(Q379,Input!$L20,Costs!Q$1)</f>
        <v>0</v>
      </c>
      <c r="R20" s="8">
        <f>SUMIFS(R379,Input!$I20,Costs!R$1)+SUMIFS(R379,Input!$J20,Costs!R$1)+SUMIFS(R379,Input!$K20,Costs!R$1)+SUMIFS(R379,Input!$L20,Costs!R$1)</f>
        <v>0</v>
      </c>
      <c r="S20" s="8">
        <f>SUMIFS(S379,Input!$I20,Costs!S$1)+SUMIFS(S379,Input!$J20,Costs!S$1)+SUMIFS(S379,Input!$K20,Costs!S$1)+SUMIFS(S379,Input!$L20,Costs!S$1)</f>
        <v>0</v>
      </c>
      <c r="T20" s="8">
        <f>SUMIFS(T379,Input!$I20,Costs!T$1)+SUMIFS(T379,Input!$J20,Costs!T$1)+SUMIFS(T379,Input!$K20,Costs!T$1)+SUMIFS(T379,Input!$L20,Costs!T$1)</f>
        <v>0</v>
      </c>
      <c r="U20" s="8">
        <f>SUMIFS(U379,Input!$I20,Costs!U$1)+SUMIFS(U379,Input!$J20,Costs!U$1)+SUMIFS(U379,Input!$K20,Costs!U$1)+SUMIFS(U379,Input!$L20,Costs!U$1)</f>
        <v>0</v>
      </c>
      <c r="V20" s="8">
        <f>SUMIFS(V379,Input!$I20,Costs!V$1)+SUMIFS(V379,Input!$J20,Costs!V$1)+SUMIFS(V379,Input!$K20,Costs!V$1)+SUMIFS(V379,Input!$L20,Costs!V$1)</f>
        <v>0</v>
      </c>
      <c r="W20" s="8">
        <f>SUMIFS(W379,Input!$I20,Costs!W$1)+SUMIFS(W379,Input!$J20,Costs!W$1)+SUMIFS(W379,Input!$K20,Costs!W$1)+SUMIFS(W379,Input!$L20,Costs!W$1)</f>
        <v>0</v>
      </c>
      <c r="X20"/>
      <c r="Y20" s="119">
        <f t="shared" si="1"/>
        <v>2100</v>
      </c>
      <c r="Z20"/>
    </row>
    <row r="21" spans="1:26" x14ac:dyDescent="0.3">
      <c r="A21" s="67" t="str">
        <f>IF(ISBLANK(Input!A21)," ",Input!A21)</f>
        <v>Moore's Corner School House</v>
      </c>
      <c r="B21" s="117" t="str">
        <f>IF(ISBLANK(Input!B21)," ",Input!B21)</f>
        <v>Electrical/Lighting</v>
      </c>
      <c r="C21" s="66" t="str">
        <f>IF(ISBLANK(Input!C21)," ",Input!C21)</f>
        <v>Electrical Panels (Incoming Electrical Service)</v>
      </c>
      <c r="D21" s="8">
        <f>SUMIFS(D380,Input!$I21,Costs!D$1)+SUMIFS(D380,Input!$J21,Costs!D$1)+SUMIFS(D380,Input!$K21,Costs!D$1)+SUMIFS(D380,Input!$L21,Costs!D$1)</f>
        <v>0</v>
      </c>
      <c r="E21" s="8">
        <f>SUMIFS(E380,Input!$I21,Costs!E$1)+SUMIFS(E380,Input!$J21,Costs!E$1)+SUMIFS(E380,Input!$K21,Costs!E$1)+SUMIFS(E380,Input!$L21,Costs!E$1)</f>
        <v>5250</v>
      </c>
      <c r="F21" s="8">
        <f>SUMIFS(F380,Input!$I21,Costs!F$1)+SUMIFS(F380,Input!$J21,Costs!F$1)+SUMIFS(F380,Input!$K21,Costs!F$1)+SUMIFS(F380,Input!$L21,Costs!F$1)</f>
        <v>0</v>
      </c>
      <c r="G21" s="8">
        <f>SUMIFS(G380,Input!$I21,Costs!G$1)+SUMIFS(G380,Input!$J21,Costs!G$1)+SUMIFS(G380,Input!$K21,Costs!G$1)+SUMIFS(G380,Input!$L21,Costs!G$1)</f>
        <v>0</v>
      </c>
      <c r="H21" s="8">
        <f>SUMIFS(H380,Input!$I21,Costs!H$1)+SUMIFS(H380,Input!$J21,Costs!H$1)+SUMIFS(H380,Input!$K21,Costs!H$1)+SUMIFS(H380,Input!$L21,Costs!H$1)</f>
        <v>0</v>
      </c>
      <c r="I21" s="8">
        <f>SUMIFS(I380,Input!$I21,Costs!I$1)+SUMIFS(I380,Input!$J21,Costs!I$1)+SUMIFS(I380,Input!$K21,Costs!I$1)+SUMIFS(I380,Input!$L21,Costs!I$1)</f>
        <v>0</v>
      </c>
      <c r="J21" s="8">
        <f>SUMIFS(J380,Input!$I21,Costs!J$1)+SUMIFS(J380,Input!$J21,Costs!J$1)+SUMIFS(J380,Input!$K21,Costs!J$1)+SUMIFS(J380,Input!$L21,Costs!J$1)</f>
        <v>0</v>
      </c>
      <c r="K21" s="8">
        <f>SUMIFS(K380,Input!$I21,Costs!K$1)+SUMIFS(K380,Input!$J21,Costs!K$1)+SUMIFS(K380,Input!$K21,Costs!K$1)+SUMIFS(K380,Input!$L21,Costs!K$1)</f>
        <v>0</v>
      </c>
      <c r="L21" s="8">
        <f>SUMIFS(L380,Input!$I21,Costs!L$1)+SUMIFS(L380,Input!$J21,Costs!L$1)+SUMIFS(L380,Input!$K21,Costs!L$1)+SUMIFS(L380,Input!$L21,Costs!L$1)</f>
        <v>0</v>
      </c>
      <c r="M21" s="8">
        <f>SUMIFS(M380,Input!$I21,Costs!M$1)+SUMIFS(M380,Input!$J21,Costs!M$1)+SUMIFS(M380,Input!$K21,Costs!M$1)+SUMIFS(M380,Input!$L21,Costs!M$1)</f>
        <v>0</v>
      </c>
      <c r="N21" s="8">
        <f>SUMIFS(N380,Input!$I21,Costs!N$1)+SUMIFS(N380,Input!$J21,Costs!N$1)+SUMIFS(N380,Input!$K21,Costs!N$1)+SUMIFS(N380,Input!$L21,Costs!N$1)</f>
        <v>0</v>
      </c>
      <c r="O21" s="8">
        <f>SUMIFS(O380,Input!$I21,Costs!O$1)+SUMIFS(O380,Input!$J21,Costs!O$1)+SUMIFS(O380,Input!$K21,Costs!O$1)+SUMIFS(O380,Input!$L21,Costs!O$1)</f>
        <v>0</v>
      </c>
      <c r="P21" s="8">
        <f>SUMIFS(P380,Input!$I21,Costs!P$1)+SUMIFS(P380,Input!$J21,Costs!P$1)+SUMIFS(P380,Input!$K21,Costs!P$1)+SUMIFS(P380,Input!$L21,Costs!P$1)</f>
        <v>0</v>
      </c>
      <c r="Q21" s="8">
        <f>SUMIFS(Q380,Input!$I21,Costs!Q$1)+SUMIFS(Q380,Input!$J21,Costs!Q$1)+SUMIFS(Q380,Input!$K21,Costs!Q$1)+SUMIFS(Q380,Input!$L21,Costs!Q$1)</f>
        <v>0</v>
      </c>
      <c r="R21" s="8">
        <f>SUMIFS(R380,Input!$I21,Costs!R$1)+SUMIFS(R380,Input!$J21,Costs!R$1)+SUMIFS(R380,Input!$K21,Costs!R$1)+SUMIFS(R380,Input!$L21,Costs!R$1)</f>
        <v>0</v>
      </c>
      <c r="S21" s="8">
        <f>SUMIFS(S380,Input!$I21,Costs!S$1)+SUMIFS(S380,Input!$J21,Costs!S$1)+SUMIFS(S380,Input!$K21,Costs!S$1)+SUMIFS(S380,Input!$L21,Costs!S$1)</f>
        <v>0</v>
      </c>
      <c r="T21" s="8">
        <f>SUMIFS(T380,Input!$I21,Costs!T$1)+SUMIFS(T380,Input!$J21,Costs!T$1)+SUMIFS(T380,Input!$K21,Costs!T$1)+SUMIFS(T380,Input!$L21,Costs!T$1)</f>
        <v>0</v>
      </c>
      <c r="U21" s="8">
        <f>SUMIFS(U380,Input!$I21,Costs!U$1)+SUMIFS(U380,Input!$J21,Costs!U$1)+SUMIFS(U380,Input!$K21,Costs!U$1)+SUMIFS(U380,Input!$L21,Costs!U$1)</f>
        <v>0</v>
      </c>
      <c r="V21" s="8">
        <f>SUMIFS(V380,Input!$I21,Costs!V$1)+SUMIFS(V380,Input!$J21,Costs!V$1)+SUMIFS(V380,Input!$K21,Costs!V$1)+SUMIFS(V380,Input!$L21,Costs!V$1)</f>
        <v>0</v>
      </c>
      <c r="W21" s="8">
        <f>SUMIFS(W380,Input!$I21,Costs!W$1)+SUMIFS(W380,Input!$J21,Costs!W$1)+SUMIFS(W380,Input!$K21,Costs!W$1)+SUMIFS(W380,Input!$L21,Costs!W$1)</f>
        <v>0</v>
      </c>
      <c r="X21"/>
      <c r="Y21" s="119">
        <f t="shared" si="1"/>
        <v>5250</v>
      </c>
      <c r="Z21"/>
    </row>
    <row r="22" spans="1:26" x14ac:dyDescent="0.3">
      <c r="A22" s="67" t="str">
        <f>IF(ISBLANK(Input!A22)," ",Input!A22)</f>
        <v>Moore's Corner School House</v>
      </c>
      <c r="B22" s="117" t="str">
        <f>IF(ISBLANK(Input!B22)," ",Input!B22)</f>
        <v>Electrical/Lighting</v>
      </c>
      <c r="C22" s="66" t="str">
        <f>IF(ISBLANK(Input!C22)," ",Input!C22)</f>
        <v>Electrical Distribution</v>
      </c>
      <c r="D22" s="8">
        <f>SUMIFS(D381,Input!$I22,Costs!D$1)+SUMIFS(D381,Input!$J22,Costs!D$1)+SUMIFS(D381,Input!$K22,Costs!D$1)+SUMIFS(D381,Input!$L22,Costs!D$1)</f>
        <v>0</v>
      </c>
      <c r="E22" s="8">
        <f>SUMIFS(E381,Input!$I22,Costs!E$1)+SUMIFS(E381,Input!$J22,Costs!E$1)+SUMIFS(E381,Input!$K22,Costs!E$1)+SUMIFS(E381,Input!$L22,Costs!E$1)</f>
        <v>5250</v>
      </c>
      <c r="F22" s="8">
        <f>SUMIFS(F381,Input!$I22,Costs!F$1)+SUMIFS(F381,Input!$J22,Costs!F$1)+SUMIFS(F381,Input!$K22,Costs!F$1)+SUMIFS(F381,Input!$L22,Costs!F$1)</f>
        <v>0</v>
      </c>
      <c r="G22" s="8">
        <f>SUMIFS(G381,Input!$I22,Costs!G$1)+SUMIFS(G381,Input!$J22,Costs!G$1)+SUMIFS(G381,Input!$K22,Costs!G$1)+SUMIFS(G381,Input!$L22,Costs!G$1)</f>
        <v>0</v>
      </c>
      <c r="H22" s="8">
        <f>SUMIFS(H381,Input!$I22,Costs!H$1)+SUMIFS(H381,Input!$J22,Costs!H$1)+SUMIFS(H381,Input!$K22,Costs!H$1)+SUMIFS(H381,Input!$L22,Costs!H$1)</f>
        <v>0</v>
      </c>
      <c r="I22" s="8">
        <f>SUMIFS(I381,Input!$I22,Costs!I$1)+SUMIFS(I381,Input!$J22,Costs!I$1)+SUMIFS(I381,Input!$K22,Costs!I$1)+SUMIFS(I381,Input!$L22,Costs!I$1)</f>
        <v>0</v>
      </c>
      <c r="J22" s="8">
        <f>SUMIFS(J381,Input!$I22,Costs!J$1)+SUMIFS(J381,Input!$J22,Costs!J$1)+SUMIFS(J381,Input!$K22,Costs!J$1)+SUMIFS(J381,Input!$L22,Costs!J$1)</f>
        <v>0</v>
      </c>
      <c r="K22" s="8">
        <f>SUMIFS(K381,Input!$I22,Costs!K$1)+SUMIFS(K381,Input!$J22,Costs!K$1)+SUMIFS(K381,Input!$K22,Costs!K$1)+SUMIFS(K381,Input!$L22,Costs!K$1)</f>
        <v>0</v>
      </c>
      <c r="L22" s="8">
        <f>SUMIFS(L381,Input!$I22,Costs!L$1)+SUMIFS(L381,Input!$J22,Costs!L$1)+SUMIFS(L381,Input!$K22,Costs!L$1)+SUMIFS(L381,Input!$L22,Costs!L$1)</f>
        <v>0</v>
      </c>
      <c r="M22" s="8">
        <f>SUMIFS(M381,Input!$I22,Costs!M$1)+SUMIFS(M381,Input!$J22,Costs!M$1)+SUMIFS(M381,Input!$K22,Costs!M$1)+SUMIFS(M381,Input!$L22,Costs!M$1)</f>
        <v>0</v>
      </c>
      <c r="N22" s="8">
        <f>SUMIFS(N381,Input!$I22,Costs!N$1)+SUMIFS(N381,Input!$J22,Costs!N$1)+SUMIFS(N381,Input!$K22,Costs!N$1)+SUMIFS(N381,Input!$L22,Costs!N$1)</f>
        <v>0</v>
      </c>
      <c r="O22" s="8">
        <f>SUMIFS(O381,Input!$I22,Costs!O$1)+SUMIFS(O381,Input!$J22,Costs!O$1)+SUMIFS(O381,Input!$K22,Costs!O$1)+SUMIFS(O381,Input!$L22,Costs!O$1)</f>
        <v>0</v>
      </c>
      <c r="P22" s="8">
        <f>SUMIFS(P381,Input!$I22,Costs!P$1)+SUMIFS(P381,Input!$J22,Costs!P$1)+SUMIFS(P381,Input!$K22,Costs!P$1)+SUMIFS(P381,Input!$L22,Costs!P$1)</f>
        <v>0</v>
      </c>
      <c r="Q22" s="8">
        <f>SUMIFS(Q381,Input!$I22,Costs!Q$1)+SUMIFS(Q381,Input!$J22,Costs!Q$1)+SUMIFS(Q381,Input!$K22,Costs!Q$1)+SUMIFS(Q381,Input!$L22,Costs!Q$1)</f>
        <v>0</v>
      </c>
      <c r="R22" s="8">
        <f>SUMIFS(R381,Input!$I22,Costs!R$1)+SUMIFS(R381,Input!$J22,Costs!R$1)+SUMIFS(R381,Input!$K22,Costs!R$1)+SUMIFS(R381,Input!$L22,Costs!R$1)</f>
        <v>0</v>
      </c>
      <c r="S22" s="8">
        <f>SUMIFS(S381,Input!$I22,Costs!S$1)+SUMIFS(S381,Input!$J22,Costs!S$1)+SUMIFS(S381,Input!$K22,Costs!S$1)+SUMIFS(S381,Input!$L22,Costs!S$1)</f>
        <v>0</v>
      </c>
      <c r="T22" s="8">
        <f>SUMIFS(T381,Input!$I22,Costs!T$1)+SUMIFS(T381,Input!$J22,Costs!T$1)+SUMIFS(T381,Input!$K22,Costs!T$1)+SUMIFS(T381,Input!$L22,Costs!T$1)</f>
        <v>0</v>
      </c>
      <c r="U22" s="8">
        <f>SUMIFS(U381,Input!$I22,Costs!U$1)+SUMIFS(U381,Input!$J22,Costs!U$1)+SUMIFS(U381,Input!$K22,Costs!U$1)+SUMIFS(U381,Input!$L22,Costs!U$1)</f>
        <v>0</v>
      </c>
      <c r="V22" s="8">
        <f>SUMIFS(V381,Input!$I22,Costs!V$1)+SUMIFS(V381,Input!$J22,Costs!V$1)+SUMIFS(V381,Input!$K22,Costs!V$1)+SUMIFS(V381,Input!$L22,Costs!V$1)</f>
        <v>0</v>
      </c>
      <c r="W22" s="8">
        <f>SUMIFS(W381,Input!$I22,Costs!W$1)+SUMIFS(W381,Input!$J22,Costs!W$1)+SUMIFS(W381,Input!$K22,Costs!W$1)+SUMIFS(W381,Input!$L22,Costs!W$1)</f>
        <v>0</v>
      </c>
      <c r="X22"/>
      <c r="Y22" s="119">
        <f t="shared" si="1"/>
        <v>5250</v>
      </c>
      <c r="Z22"/>
    </row>
    <row r="23" spans="1:26" x14ac:dyDescent="0.3">
      <c r="A23" s="67" t="str">
        <f>IF(ISBLANK(Input!A23)," ",Input!A23)</f>
        <v>Moore's Corner School House</v>
      </c>
      <c r="B23" s="117" t="str">
        <f>IF(ISBLANK(Input!B23)," ",Input!B23)</f>
        <v>Electrical/Lighting</v>
      </c>
      <c r="C23" s="66" t="str">
        <f>IF(ISBLANK(Input!C23)," ",Input!C23)</f>
        <v>Lighting</v>
      </c>
      <c r="D23" s="8">
        <f>SUMIFS(D382,Input!$I23,Costs!D$1)+SUMIFS(D382,Input!$J23,Costs!D$1)+SUMIFS(D382,Input!$K23,Costs!D$1)+SUMIFS(D382,Input!$L23,Costs!D$1)</f>
        <v>0</v>
      </c>
      <c r="E23" s="8">
        <f>SUMIFS(E382,Input!$I23,Costs!E$1)+SUMIFS(E382,Input!$J23,Costs!E$1)+SUMIFS(E382,Input!$K23,Costs!E$1)+SUMIFS(E382,Input!$L23,Costs!E$1)</f>
        <v>2625</v>
      </c>
      <c r="F23" s="8">
        <f>SUMIFS(F382,Input!$I23,Costs!F$1)+SUMIFS(F382,Input!$J23,Costs!F$1)+SUMIFS(F382,Input!$K23,Costs!F$1)+SUMIFS(F382,Input!$L23,Costs!F$1)</f>
        <v>0</v>
      </c>
      <c r="G23" s="8">
        <f>SUMIFS(G382,Input!$I23,Costs!G$1)+SUMIFS(G382,Input!$J23,Costs!G$1)+SUMIFS(G382,Input!$K23,Costs!G$1)+SUMIFS(G382,Input!$L23,Costs!G$1)</f>
        <v>0</v>
      </c>
      <c r="H23" s="8">
        <f>SUMIFS(H382,Input!$I23,Costs!H$1)+SUMIFS(H382,Input!$J23,Costs!H$1)+SUMIFS(H382,Input!$K23,Costs!H$1)+SUMIFS(H382,Input!$L23,Costs!H$1)</f>
        <v>0</v>
      </c>
      <c r="I23" s="8">
        <f>SUMIFS(I382,Input!$I23,Costs!I$1)+SUMIFS(I382,Input!$J23,Costs!I$1)+SUMIFS(I382,Input!$K23,Costs!I$1)+SUMIFS(I382,Input!$L23,Costs!I$1)</f>
        <v>0</v>
      </c>
      <c r="J23" s="8">
        <f>SUMIFS(J382,Input!$I23,Costs!J$1)+SUMIFS(J382,Input!$J23,Costs!J$1)+SUMIFS(J382,Input!$K23,Costs!J$1)+SUMIFS(J382,Input!$L23,Costs!J$1)</f>
        <v>0</v>
      </c>
      <c r="K23" s="8">
        <f>SUMIFS(K382,Input!$I23,Costs!K$1)+SUMIFS(K382,Input!$J23,Costs!K$1)+SUMIFS(K382,Input!$K23,Costs!K$1)+SUMIFS(K382,Input!$L23,Costs!K$1)</f>
        <v>0</v>
      </c>
      <c r="L23" s="8">
        <f>SUMIFS(L382,Input!$I23,Costs!L$1)+SUMIFS(L382,Input!$J23,Costs!L$1)+SUMIFS(L382,Input!$K23,Costs!L$1)+SUMIFS(L382,Input!$L23,Costs!L$1)</f>
        <v>0</v>
      </c>
      <c r="M23" s="8">
        <f>SUMIFS(M382,Input!$I23,Costs!M$1)+SUMIFS(M382,Input!$J23,Costs!M$1)+SUMIFS(M382,Input!$K23,Costs!M$1)+SUMIFS(M382,Input!$L23,Costs!M$1)</f>
        <v>0</v>
      </c>
      <c r="N23" s="8">
        <f>SUMIFS(N382,Input!$I23,Costs!N$1)+SUMIFS(N382,Input!$J23,Costs!N$1)+SUMIFS(N382,Input!$K23,Costs!N$1)+SUMIFS(N382,Input!$L23,Costs!N$1)</f>
        <v>0</v>
      </c>
      <c r="O23" s="8">
        <f>SUMIFS(O382,Input!$I23,Costs!O$1)+SUMIFS(O382,Input!$J23,Costs!O$1)+SUMIFS(O382,Input!$K23,Costs!O$1)+SUMIFS(O382,Input!$L23,Costs!O$1)</f>
        <v>0</v>
      </c>
      <c r="P23" s="8">
        <f>SUMIFS(P382,Input!$I23,Costs!P$1)+SUMIFS(P382,Input!$J23,Costs!P$1)+SUMIFS(P382,Input!$K23,Costs!P$1)+SUMIFS(P382,Input!$L23,Costs!P$1)</f>
        <v>0</v>
      </c>
      <c r="Q23" s="8">
        <f>SUMIFS(Q382,Input!$I23,Costs!Q$1)+SUMIFS(Q382,Input!$J23,Costs!Q$1)+SUMIFS(Q382,Input!$K23,Costs!Q$1)+SUMIFS(Q382,Input!$L23,Costs!Q$1)</f>
        <v>0</v>
      </c>
      <c r="R23" s="8">
        <f>SUMIFS(R382,Input!$I23,Costs!R$1)+SUMIFS(R382,Input!$J23,Costs!R$1)+SUMIFS(R382,Input!$K23,Costs!R$1)+SUMIFS(R382,Input!$L23,Costs!R$1)</f>
        <v>0</v>
      </c>
      <c r="S23" s="8">
        <f>SUMIFS(S382,Input!$I23,Costs!S$1)+SUMIFS(S382,Input!$J23,Costs!S$1)+SUMIFS(S382,Input!$K23,Costs!S$1)+SUMIFS(S382,Input!$L23,Costs!S$1)</f>
        <v>0</v>
      </c>
      <c r="T23" s="8">
        <f>SUMIFS(T382,Input!$I23,Costs!T$1)+SUMIFS(T382,Input!$J23,Costs!T$1)+SUMIFS(T382,Input!$K23,Costs!T$1)+SUMIFS(T382,Input!$L23,Costs!T$1)</f>
        <v>4332.5531724176835</v>
      </c>
      <c r="U23" s="8">
        <f>SUMIFS(U382,Input!$I23,Costs!U$1)+SUMIFS(U382,Input!$J23,Costs!U$1)+SUMIFS(U382,Input!$K23,Costs!U$1)+SUMIFS(U382,Input!$L23,Costs!U$1)</f>
        <v>0</v>
      </c>
      <c r="V23" s="8">
        <f>SUMIFS(V382,Input!$I23,Costs!V$1)+SUMIFS(V382,Input!$J23,Costs!V$1)+SUMIFS(V382,Input!$K23,Costs!V$1)+SUMIFS(V382,Input!$L23,Costs!V$1)</f>
        <v>0</v>
      </c>
      <c r="W23" s="8">
        <f>SUMIFS(W382,Input!$I23,Costs!W$1)+SUMIFS(W382,Input!$J23,Costs!W$1)+SUMIFS(W382,Input!$K23,Costs!W$1)+SUMIFS(W382,Input!$L23,Costs!W$1)</f>
        <v>0</v>
      </c>
      <c r="X23"/>
      <c r="Y23" s="119">
        <f t="shared" si="1"/>
        <v>6957.5531724176835</v>
      </c>
      <c r="Z23"/>
    </row>
    <row r="24" spans="1:26" x14ac:dyDescent="0.3">
      <c r="A24" s="67" t="str">
        <f>IF(ISBLANK(Input!A24)," ",Input!A24)</f>
        <v>Moore's Corner School House</v>
      </c>
      <c r="B24" s="117" t="str">
        <f>IF(ISBLANK(Input!B24)," ",Input!B24)</f>
        <v>Electrical/Lighting</v>
      </c>
      <c r="C24" s="66" t="str">
        <f>IF(ISBLANK(Input!C24)," ",Input!C24)</f>
        <v>Fire Alarm System</v>
      </c>
      <c r="D24" s="8">
        <f>SUMIFS(D383,Input!$I24,Costs!D$1)+SUMIFS(D383,Input!$J24,Costs!D$1)+SUMIFS(D383,Input!$K24,Costs!D$1)+SUMIFS(D383,Input!$L24,Costs!D$1)</f>
        <v>0</v>
      </c>
      <c r="E24" s="8">
        <f>SUMIFS(E383,Input!$I24,Costs!E$1)+SUMIFS(E383,Input!$J24,Costs!E$1)+SUMIFS(E383,Input!$K24,Costs!E$1)+SUMIFS(E383,Input!$L24,Costs!E$1)</f>
        <v>0</v>
      </c>
      <c r="F24" s="8">
        <f>SUMIFS(F383,Input!$I24,Costs!F$1)+SUMIFS(F383,Input!$J24,Costs!F$1)+SUMIFS(F383,Input!$K24,Costs!F$1)+SUMIFS(F383,Input!$L24,Costs!F$1)</f>
        <v>0</v>
      </c>
      <c r="G24" s="8">
        <f>SUMIFS(G383,Input!$I24,Costs!G$1)+SUMIFS(G383,Input!$J24,Costs!G$1)+SUMIFS(G383,Input!$K24,Costs!G$1)+SUMIFS(G383,Input!$L24,Costs!G$1)</f>
        <v>0</v>
      </c>
      <c r="H24" s="8">
        <f>SUMIFS(H383,Input!$I24,Costs!H$1)+SUMIFS(H383,Input!$J24,Costs!H$1)+SUMIFS(H383,Input!$K24,Costs!H$1)+SUMIFS(H383,Input!$L24,Costs!H$1)</f>
        <v>0</v>
      </c>
      <c r="I24" s="8">
        <f>SUMIFS(I383,Input!$I24,Costs!I$1)+SUMIFS(I383,Input!$J24,Costs!I$1)+SUMIFS(I383,Input!$K24,Costs!I$1)+SUMIFS(I383,Input!$L24,Costs!I$1)</f>
        <v>9389.7857812500006</v>
      </c>
      <c r="J24" s="8">
        <f>SUMIFS(J383,Input!$I24,Costs!J$1)+SUMIFS(J383,Input!$J24,Costs!J$1)+SUMIFS(J383,Input!$K24,Costs!J$1)+SUMIFS(J383,Input!$L24,Costs!J$1)</f>
        <v>0</v>
      </c>
      <c r="K24" s="8">
        <f>SUMIFS(K383,Input!$I24,Costs!K$1)+SUMIFS(K383,Input!$J24,Costs!K$1)+SUMIFS(K383,Input!$K24,Costs!K$1)+SUMIFS(K383,Input!$L24,Costs!K$1)</f>
        <v>0</v>
      </c>
      <c r="L24" s="8">
        <f>SUMIFS(L383,Input!$I24,Costs!L$1)+SUMIFS(L383,Input!$J24,Costs!L$1)+SUMIFS(L383,Input!$K24,Costs!L$1)+SUMIFS(L383,Input!$L24,Costs!L$1)</f>
        <v>0</v>
      </c>
      <c r="M24" s="8">
        <f>SUMIFS(M383,Input!$I24,Costs!M$1)+SUMIFS(M383,Input!$J24,Costs!M$1)+SUMIFS(M383,Input!$K24,Costs!M$1)+SUMIFS(M383,Input!$L24,Costs!M$1)</f>
        <v>0</v>
      </c>
      <c r="N24" s="8">
        <f>SUMIFS(N383,Input!$I24,Costs!N$1)+SUMIFS(N383,Input!$J24,Costs!N$1)+SUMIFS(N383,Input!$K24,Costs!N$1)+SUMIFS(N383,Input!$L24,Costs!N$1)</f>
        <v>0</v>
      </c>
      <c r="O24" s="8">
        <f>SUMIFS(O383,Input!$I24,Costs!O$1)+SUMIFS(O383,Input!$J24,Costs!O$1)+SUMIFS(O383,Input!$K24,Costs!O$1)+SUMIFS(O383,Input!$L24,Costs!O$1)</f>
        <v>0</v>
      </c>
      <c r="P24" s="8">
        <f>SUMIFS(P383,Input!$I24,Costs!P$1)+SUMIFS(P383,Input!$J24,Costs!P$1)+SUMIFS(P383,Input!$K24,Costs!P$1)+SUMIFS(P383,Input!$L24,Costs!P$1)</f>
        <v>0</v>
      </c>
      <c r="Q24" s="8">
        <f>SUMIFS(Q383,Input!$I24,Costs!Q$1)+SUMIFS(Q383,Input!$J24,Costs!Q$1)+SUMIFS(Q383,Input!$K24,Costs!Q$1)+SUMIFS(Q383,Input!$L24,Costs!Q$1)</f>
        <v>0</v>
      </c>
      <c r="R24" s="8">
        <f>SUMIFS(R383,Input!$I24,Costs!R$1)+SUMIFS(R383,Input!$J24,Costs!R$1)+SUMIFS(R383,Input!$K24,Costs!R$1)+SUMIFS(R383,Input!$L24,Costs!R$1)</f>
        <v>0</v>
      </c>
      <c r="S24" s="8">
        <f>SUMIFS(S383,Input!$I24,Costs!S$1)+SUMIFS(S383,Input!$J24,Costs!S$1)+SUMIFS(S383,Input!$K24,Costs!S$1)+SUMIFS(S383,Input!$L24,Costs!S$1)</f>
        <v>0</v>
      </c>
      <c r="T24" s="8">
        <f>SUMIFS(T383,Input!$I24,Costs!T$1)+SUMIFS(T383,Input!$J24,Costs!T$1)+SUMIFS(T383,Input!$K24,Costs!T$1)+SUMIFS(T383,Input!$L24,Costs!T$1)</f>
        <v>0</v>
      </c>
      <c r="U24" s="8">
        <f>SUMIFS(U383,Input!$I24,Costs!U$1)+SUMIFS(U383,Input!$J24,Costs!U$1)+SUMIFS(U383,Input!$K24,Costs!U$1)+SUMIFS(U383,Input!$L24,Costs!U$1)</f>
        <v>0</v>
      </c>
      <c r="V24" s="8">
        <f>SUMIFS(V383,Input!$I24,Costs!V$1)+SUMIFS(V383,Input!$J24,Costs!V$1)+SUMIFS(V383,Input!$K24,Costs!V$1)+SUMIFS(V383,Input!$L24,Costs!V$1)</f>
        <v>0</v>
      </c>
      <c r="W24" s="8">
        <f>SUMIFS(W383,Input!$I24,Costs!W$1)+SUMIFS(W383,Input!$J24,Costs!W$1)+SUMIFS(W383,Input!$K24,Costs!W$1)+SUMIFS(W383,Input!$L24,Costs!W$1)</f>
        <v>0</v>
      </c>
      <c r="X24"/>
      <c r="Y24" s="119">
        <f t="shared" si="1"/>
        <v>9389.7857812500006</v>
      </c>
      <c r="Z24"/>
    </row>
    <row r="25" spans="1:26" x14ac:dyDescent="0.3">
      <c r="A25" s="67" t="str">
        <f>IF(ISBLANK(Input!A25)," ",Input!A25)</f>
        <v>Moore's Corner School House</v>
      </c>
      <c r="B25" s="117" t="str">
        <f>IF(ISBLANK(Input!B25)," ",Input!B25)</f>
        <v>Plumbing</v>
      </c>
      <c r="C25" s="66" t="str">
        <f>IF(ISBLANK(Input!C25)," ",Input!C25)</f>
        <v xml:space="preserve"> </v>
      </c>
      <c r="D25" s="8">
        <f>SUMIFS(D384,Input!$I25,Costs!D$1)+SUMIFS(D384,Input!$J25,Costs!D$1)+SUMIFS(D384,Input!$K25,Costs!D$1)+SUMIFS(D384,Input!$L25,Costs!D$1)</f>
        <v>0</v>
      </c>
      <c r="E25" s="8">
        <f>SUMIFS(E384,Input!$I25,Costs!E$1)+SUMIFS(E384,Input!$J25,Costs!E$1)+SUMIFS(E384,Input!$K25,Costs!E$1)+SUMIFS(E384,Input!$L25,Costs!E$1)</f>
        <v>0</v>
      </c>
      <c r="F25" s="8">
        <f>SUMIFS(F384,Input!$I25,Costs!F$1)+SUMIFS(F384,Input!$J25,Costs!F$1)+SUMIFS(F384,Input!$K25,Costs!F$1)+SUMIFS(F384,Input!$L25,Costs!F$1)</f>
        <v>0</v>
      </c>
      <c r="G25" s="8">
        <f>SUMIFS(G384,Input!$I25,Costs!G$1)+SUMIFS(G384,Input!$J25,Costs!G$1)+SUMIFS(G384,Input!$K25,Costs!G$1)+SUMIFS(G384,Input!$L25,Costs!G$1)</f>
        <v>0</v>
      </c>
      <c r="H25" s="8">
        <f>SUMIFS(H384,Input!$I25,Costs!H$1)+SUMIFS(H384,Input!$J25,Costs!H$1)+SUMIFS(H384,Input!$K25,Costs!H$1)+SUMIFS(H384,Input!$L25,Costs!H$1)</f>
        <v>0</v>
      </c>
      <c r="I25" s="8">
        <f>SUMIFS(I384,Input!$I25,Costs!I$1)+SUMIFS(I384,Input!$J25,Costs!I$1)+SUMIFS(I384,Input!$K25,Costs!I$1)+SUMIFS(I384,Input!$L25,Costs!I$1)</f>
        <v>0</v>
      </c>
      <c r="J25" s="8">
        <f>SUMIFS(J384,Input!$I25,Costs!J$1)+SUMIFS(J384,Input!$J25,Costs!J$1)+SUMIFS(J384,Input!$K25,Costs!J$1)+SUMIFS(J384,Input!$L25,Costs!J$1)</f>
        <v>0</v>
      </c>
      <c r="K25" s="8">
        <f>SUMIFS(K384,Input!$I25,Costs!K$1)+SUMIFS(K384,Input!$J25,Costs!K$1)+SUMIFS(K384,Input!$K25,Costs!K$1)+SUMIFS(K384,Input!$L25,Costs!K$1)</f>
        <v>0</v>
      </c>
      <c r="L25" s="8">
        <f>SUMIFS(L384,Input!$I25,Costs!L$1)+SUMIFS(L384,Input!$J25,Costs!L$1)+SUMIFS(L384,Input!$K25,Costs!L$1)+SUMIFS(L384,Input!$L25,Costs!L$1)</f>
        <v>0</v>
      </c>
      <c r="M25" s="8">
        <f>SUMIFS(M384,Input!$I25,Costs!M$1)+SUMIFS(M384,Input!$J25,Costs!M$1)+SUMIFS(M384,Input!$K25,Costs!M$1)+SUMIFS(M384,Input!$L25,Costs!M$1)</f>
        <v>0</v>
      </c>
      <c r="N25" s="8">
        <f>SUMIFS(N384,Input!$I25,Costs!N$1)+SUMIFS(N384,Input!$J25,Costs!N$1)+SUMIFS(N384,Input!$K25,Costs!N$1)+SUMIFS(N384,Input!$L25,Costs!N$1)</f>
        <v>0</v>
      </c>
      <c r="O25" s="8">
        <f>SUMIFS(O384,Input!$I25,Costs!O$1)+SUMIFS(O384,Input!$J25,Costs!O$1)+SUMIFS(O384,Input!$K25,Costs!O$1)+SUMIFS(O384,Input!$L25,Costs!O$1)</f>
        <v>0</v>
      </c>
      <c r="P25" s="8">
        <f>SUMIFS(P384,Input!$I25,Costs!P$1)+SUMIFS(P384,Input!$J25,Costs!P$1)+SUMIFS(P384,Input!$K25,Costs!P$1)+SUMIFS(P384,Input!$L25,Costs!P$1)</f>
        <v>0</v>
      </c>
      <c r="Q25" s="8">
        <f>SUMIFS(Q384,Input!$I25,Costs!Q$1)+SUMIFS(Q384,Input!$J25,Costs!Q$1)+SUMIFS(Q384,Input!$K25,Costs!Q$1)+SUMIFS(Q384,Input!$L25,Costs!Q$1)</f>
        <v>0</v>
      </c>
      <c r="R25" s="8">
        <f>SUMIFS(R384,Input!$I25,Costs!R$1)+SUMIFS(R384,Input!$J25,Costs!R$1)+SUMIFS(R384,Input!$K25,Costs!R$1)+SUMIFS(R384,Input!$L25,Costs!R$1)</f>
        <v>0</v>
      </c>
      <c r="S25" s="8">
        <f>SUMIFS(S384,Input!$I25,Costs!S$1)+SUMIFS(S384,Input!$J25,Costs!S$1)+SUMIFS(S384,Input!$K25,Costs!S$1)+SUMIFS(S384,Input!$L25,Costs!S$1)</f>
        <v>0</v>
      </c>
      <c r="T25" s="8">
        <f>SUMIFS(T384,Input!$I25,Costs!T$1)+SUMIFS(T384,Input!$J25,Costs!T$1)+SUMIFS(T384,Input!$K25,Costs!T$1)+SUMIFS(T384,Input!$L25,Costs!T$1)</f>
        <v>0</v>
      </c>
      <c r="U25" s="8">
        <f>SUMIFS(U384,Input!$I25,Costs!U$1)+SUMIFS(U384,Input!$J25,Costs!U$1)+SUMIFS(U384,Input!$K25,Costs!U$1)+SUMIFS(U384,Input!$L25,Costs!U$1)</f>
        <v>0</v>
      </c>
      <c r="V25" s="8">
        <f>SUMIFS(V384,Input!$I25,Costs!V$1)+SUMIFS(V384,Input!$J25,Costs!V$1)+SUMIFS(V384,Input!$K25,Costs!V$1)+SUMIFS(V384,Input!$L25,Costs!V$1)</f>
        <v>0</v>
      </c>
      <c r="W25" s="8">
        <f>SUMIFS(W384,Input!$I25,Costs!W$1)+SUMIFS(W384,Input!$J25,Costs!W$1)+SUMIFS(W384,Input!$K25,Costs!W$1)+SUMIFS(W384,Input!$L25,Costs!W$1)</f>
        <v>0</v>
      </c>
      <c r="X25"/>
      <c r="Y25" s="119">
        <f t="shared" si="1"/>
        <v>0</v>
      </c>
      <c r="Z25"/>
    </row>
    <row r="26" spans="1:26" x14ac:dyDescent="0.3">
      <c r="A26" s="67" t="str">
        <f>IF(ISBLANK(Input!A26)," ",Input!A26)</f>
        <v>Moore's Corner School House</v>
      </c>
      <c r="B26" s="117" t="str">
        <f>IF(ISBLANK(Input!B26)," ",Input!B26)</f>
        <v>Fire Suppression</v>
      </c>
      <c r="C26" s="66" t="str">
        <f>IF(ISBLANK(Input!C26)," ",Input!C26)</f>
        <v>Sprinkler System</v>
      </c>
      <c r="D26" s="8">
        <f>SUMIFS(D385,Input!$I26,Costs!D$1)+SUMIFS(D385,Input!$J26,Costs!D$1)+SUMIFS(D385,Input!$K26,Costs!D$1)+SUMIFS(D385,Input!$L26,Costs!D$1)</f>
        <v>0</v>
      </c>
      <c r="E26" s="8">
        <f>SUMIFS(E385,Input!$I26,Costs!E$1)+SUMIFS(E385,Input!$J26,Costs!E$1)+SUMIFS(E385,Input!$K26,Costs!E$1)+SUMIFS(E385,Input!$L26,Costs!E$1)</f>
        <v>0</v>
      </c>
      <c r="F26" s="8">
        <f>SUMIFS(F385,Input!$I26,Costs!F$1)+SUMIFS(F385,Input!$J26,Costs!F$1)+SUMIFS(F385,Input!$K26,Costs!F$1)+SUMIFS(F385,Input!$L26,Costs!F$1)</f>
        <v>0</v>
      </c>
      <c r="G26" s="8">
        <f>SUMIFS(G385,Input!$I26,Costs!G$1)+SUMIFS(G385,Input!$J26,Costs!G$1)+SUMIFS(G385,Input!$K26,Costs!G$1)+SUMIFS(G385,Input!$L26,Costs!G$1)</f>
        <v>0</v>
      </c>
      <c r="H26" s="8">
        <f>SUMIFS(H385,Input!$I26,Costs!H$1)+SUMIFS(H385,Input!$J26,Costs!H$1)+SUMIFS(H385,Input!$K26,Costs!H$1)+SUMIFS(H385,Input!$L26,Costs!H$1)</f>
        <v>0</v>
      </c>
      <c r="I26" s="8">
        <f>SUMIFS(I385,Input!$I26,Costs!I$1)+SUMIFS(I385,Input!$J26,Costs!I$1)+SUMIFS(I385,Input!$K26,Costs!I$1)+SUMIFS(I385,Input!$L26,Costs!I$1)</f>
        <v>0</v>
      </c>
      <c r="J26" s="8">
        <f>SUMIFS(J385,Input!$I26,Costs!J$1)+SUMIFS(J385,Input!$J26,Costs!J$1)+SUMIFS(J385,Input!$K26,Costs!J$1)+SUMIFS(J385,Input!$L26,Costs!J$1)</f>
        <v>30948.733935</v>
      </c>
      <c r="K26" s="8">
        <f>SUMIFS(K385,Input!$I26,Costs!K$1)+SUMIFS(K385,Input!$J26,Costs!K$1)+SUMIFS(K385,Input!$K26,Costs!K$1)+SUMIFS(K385,Input!$L26,Costs!K$1)</f>
        <v>0</v>
      </c>
      <c r="L26" s="8">
        <f>SUMIFS(L385,Input!$I26,Costs!L$1)+SUMIFS(L385,Input!$J26,Costs!L$1)+SUMIFS(L385,Input!$K26,Costs!L$1)+SUMIFS(L385,Input!$L26,Costs!L$1)</f>
        <v>0</v>
      </c>
      <c r="M26" s="8">
        <f>SUMIFS(M385,Input!$I26,Costs!M$1)+SUMIFS(M385,Input!$J26,Costs!M$1)+SUMIFS(M385,Input!$K26,Costs!M$1)+SUMIFS(M385,Input!$L26,Costs!M$1)</f>
        <v>0</v>
      </c>
      <c r="N26" s="8">
        <f>SUMIFS(N385,Input!$I26,Costs!N$1)+SUMIFS(N385,Input!$J26,Costs!N$1)+SUMIFS(N385,Input!$K26,Costs!N$1)+SUMIFS(N385,Input!$L26,Costs!N$1)</f>
        <v>0</v>
      </c>
      <c r="O26" s="8">
        <f>SUMIFS(O385,Input!$I26,Costs!O$1)+SUMIFS(O385,Input!$J26,Costs!O$1)+SUMIFS(O385,Input!$K26,Costs!O$1)+SUMIFS(O385,Input!$L26,Costs!O$1)</f>
        <v>0</v>
      </c>
      <c r="P26" s="8">
        <f>SUMIFS(P385,Input!$I26,Costs!P$1)+SUMIFS(P385,Input!$J26,Costs!P$1)+SUMIFS(P385,Input!$K26,Costs!P$1)+SUMIFS(P385,Input!$L26,Costs!P$1)</f>
        <v>0</v>
      </c>
      <c r="Q26" s="8">
        <f>SUMIFS(Q385,Input!$I26,Costs!Q$1)+SUMIFS(Q385,Input!$J26,Costs!Q$1)+SUMIFS(Q385,Input!$K26,Costs!Q$1)+SUMIFS(Q385,Input!$L26,Costs!Q$1)</f>
        <v>0</v>
      </c>
      <c r="R26" s="8">
        <f>SUMIFS(R385,Input!$I26,Costs!R$1)+SUMIFS(R385,Input!$J26,Costs!R$1)+SUMIFS(R385,Input!$K26,Costs!R$1)+SUMIFS(R385,Input!$L26,Costs!R$1)</f>
        <v>0</v>
      </c>
      <c r="S26" s="8">
        <f>SUMIFS(S385,Input!$I26,Costs!S$1)+SUMIFS(S385,Input!$J26,Costs!S$1)+SUMIFS(S385,Input!$K26,Costs!S$1)+SUMIFS(S385,Input!$L26,Costs!S$1)</f>
        <v>0</v>
      </c>
      <c r="T26" s="8">
        <f>SUMIFS(T385,Input!$I26,Costs!T$1)+SUMIFS(T385,Input!$J26,Costs!T$1)+SUMIFS(T385,Input!$K26,Costs!T$1)+SUMIFS(T385,Input!$L26,Costs!T$1)</f>
        <v>0</v>
      </c>
      <c r="U26" s="8">
        <f>SUMIFS(U385,Input!$I26,Costs!U$1)+SUMIFS(U385,Input!$J26,Costs!U$1)+SUMIFS(U385,Input!$K26,Costs!U$1)+SUMIFS(U385,Input!$L26,Costs!U$1)</f>
        <v>0</v>
      </c>
      <c r="V26" s="8">
        <f>SUMIFS(V385,Input!$I26,Costs!V$1)+SUMIFS(V385,Input!$J26,Costs!V$1)+SUMIFS(V385,Input!$K26,Costs!V$1)+SUMIFS(V385,Input!$L26,Costs!V$1)</f>
        <v>0</v>
      </c>
      <c r="W26" s="8">
        <f>SUMIFS(W385,Input!$I26,Costs!W$1)+SUMIFS(W385,Input!$J26,Costs!W$1)+SUMIFS(W385,Input!$K26,Costs!W$1)+SUMIFS(W385,Input!$L26,Costs!W$1)</f>
        <v>0</v>
      </c>
      <c r="X26"/>
      <c r="Y26" s="119">
        <f t="shared" si="1"/>
        <v>30948.733935</v>
      </c>
      <c r="Z26"/>
    </row>
    <row r="27" spans="1:26" x14ac:dyDescent="0.3">
      <c r="A27" s="67" t="str">
        <f>IF(ISBLANK(Input!A27)," ",Input!A27)</f>
        <v>Moore's Corner School House</v>
      </c>
      <c r="B27" s="117" t="str">
        <f>IF(ISBLANK(Input!B27)," ",Input!B27)</f>
        <v>Fire Suppression</v>
      </c>
      <c r="C27" s="66" t="str">
        <f>IF(ISBLANK(Input!C27)," ",Input!C27)</f>
        <v>Fire Pump</v>
      </c>
      <c r="D27" s="8">
        <f>SUMIFS(D386,Input!$I27,Costs!D$1)+SUMIFS(D386,Input!$J27,Costs!D$1)+SUMIFS(D386,Input!$K27,Costs!D$1)+SUMIFS(D386,Input!$L27,Costs!D$1)</f>
        <v>0</v>
      </c>
      <c r="E27" s="8">
        <f>SUMIFS(E386,Input!$I27,Costs!E$1)+SUMIFS(E386,Input!$J27,Costs!E$1)+SUMIFS(E386,Input!$K27,Costs!E$1)+SUMIFS(E386,Input!$L27,Costs!E$1)</f>
        <v>0</v>
      </c>
      <c r="F27" s="8">
        <f>SUMIFS(F386,Input!$I27,Costs!F$1)+SUMIFS(F386,Input!$J27,Costs!F$1)+SUMIFS(F386,Input!$K27,Costs!F$1)+SUMIFS(F386,Input!$L27,Costs!F$1)</f>
        <v>0</v>
      </c>
      <c r="G27" s="8">
        <f>SUMIFS(G386,Input!$I27,Costs!G$1)+SUMIFS(G386,Input!$J27,Costs!G$1)+SUMIFS(G386,Input!$K27,Costs!G$1)+SUMIFS(G386,Input!$L27,Costs!G$1)</f>
        <v>0</v>
      </c>
      <c r="H27" s="8">
        <f>SUMIFS(H386,Input!$I27,Costs!H$1)+SUMIFS(H386,Input!$J27,Costs!H$1)+SUMIFS(H386,Input!$K27,Costs!H$1)+SUMIFS(H386,Input!$L27,Costs!H$1)</f>
        <v>0</v>
      </c>
      <c r="I27" s="8">
        <f>SUMIFS(I386,Input!$I27,Costs!I$1)+SUMIFS(I386,Input!$J27,Costs!I$1)+SUMIFS(I386,Input!$K27,Costs!I$1)+SUMIFS(I386,Input!$L27,Costs!I$1)</f>
        <v>0</v>
      </c>
      <c r="J27" s="8">
        <f>SUMIFS(J386,Input!$I27,Costs!J$1)+SUMIFS(J386,Input!$J27,Costs!J$1)+SUMIFS(J386,Input!$K27,Costs!J$1)+SUMIFS(J386,Input!$L27,Costs!J$1)</f>
        <v>0</v>
      </c>
      <c r="K27" s="8">
        <f>SUMIFS(K386,Input!$I27,Costs!K$1)+SUMIFS(K386,Input!$J27,Costs!K$1)+SUMIFS(K386,Input!$K27,Costs!K$1)+SUMIFS(K386,Input!$L27,Costs!K$1)</f>
        <v>0</v>
      </c>
      <c r="L27" s="8">
        <f>SUMIFS(L386,Input!$I27,Costs!L$1)+SUMIFS(L386,Input!$J27,Costs!L$1)+SUMIFS(L386,Input!$K27,Costs!L$1)+SUMIFS(L386,Input!$L27,Costs!L$1)</f>
        <v>0</v>
      </c>
      <c r="M27" s="8">
        <f>SUMIFS(M386,Input!$I27,Costs!M$1)+SUMIFS(M386,Input!$J27,Costs!M$1)+SUMIFS(M386,Input!$K27,Costs!M$1)+SUMIFS(M386,Input!$L27,Costs!M$1)</f>
        <v>0</v>
      </c>
      <c r="N27" s="8">
        <f>SUMIFS(N386,Input!$I27,Costs!N$1)+SUMIFS(N386,Input!$J27,Costs!N$1)+SUMIFS(N386,Input!$K27,Costs!N$1)+SUMIFS(N386,Input!$L27,Costs!N$1)</f>
        <v>0</v>
      </c>
      <c r="O27" s="8">
        <f>SUMIFS(O386,Input!$I27,Costs!O$1)+SUMIFS(O386,Input!$J27,Costs!O$1)+SUMIFS(O386,Input!$K27,Costs!O$1)+SUMIFS(O386,Input!$L27,Costs!O$1)</f>
        <v>0</v>
      </c>
      <c r="P27" s="8">
        <f>SUMIFS(P386,Input!$I27,Costs!P$1)+SUMIFS(P386,Input!$J27,Costs!P$1)+SUMIFS(P386,Input!$K27,Costs!P$1)+SUMIFS(P386,Input!$L27,Costs!P$1)</f>
        <v>0</v>
      </c>
      <c r="Q27" s="8">
        <f>SUMIFS(Q386,Input!$I27,Costs!Q$1)+SUMIFS(Q386,Input!$J27,Costs!Q$1)+SUMIFS(Q386,Input!$K27,Costs!Q$1)+SUMIFS(Q386,Input!$L27,Costs!Q$1)</f>
        <v>0</v>
      </c>
      <c r="R27" s="8">
        <f>SUMIFS(R386,Input!$I27,Costs!R$1)+SUMIFS(R386,Input!$J27,Costs!R$1)+SUMIFS(R386,Input!$K27,Costs!R$1)+SUMIFS(R386,Input!$L27,Costs!R$1)</f>
        <v>0</v>
      </c>
      <c r="S27" s="8">
        <f>SUMIFS(S386,Input!$I27,Costs!S$1)+SUMIFS(S386,Input!$J27,Costs!S$1)+SUMIFS(S386,Input!$K27,Costs!S$1)+SUMIFS(S386,Input!$L27,Costs!S$1)</f>
        <v>0</v>
      </c>
      <c r="T27" s="8">
        <f>SUMIFS(T386,Input!$I27,Costs!T$1)+SUMIFS(T386,Input!$J27,Costs!T$1)+SUMIFS(T386,Input!$K27,Costs!T$1)+SUMIFS(T386,Input!$L27,Costs!T$1)</f>
        <v>0</v>
      </c>
      <c r="U27" s="8">
        <f>SUMIFS(U386,Input!$I27,Costs!U$1)+SUMIFS(U386,Input!$J27,Costs!U$1)+SUMIFS(U386,Input!$K27,Costs!U$1)+SUMIFS(U386,Input!$L27,Costs!U$1)</f>
        <v>0</v>
      </c>
      <c r="V27" s="8">
        <f>SUMIFS(V386,Input!$I27,Costs!V$1)+SUMIFS(V386,Input!$J27,Costs!V$1)+SUMIFS(V386,Input!$K27,Costs!V$1)+SUMIFS(V386,Input!$L27,Costs!V$1)</f>
        <v>0</v>
      </c>
      <c r="W27" s="8">
        <f>SUMIFS(W386,Input!$I27,Costs!W$1)+SUMIFS(W386,Input!$J27,Costs!W$1)+SUMIFS(W386,Input!$K27,Costs!W$1)+SUMIFS(W386,Input!$L27,Costs!W$1)</f>
        <v>0</v>
      </c>
      <c r="X27"/>
      <c r="Y27" s="119">
        <f t="shared" si="1"/>
        <v>0</v>
      </c>
      <c r="Z27"/>
    </row>
    <row r="28" spans="1:26" x14ac:dyDescent="0.3">
      <c r="A28" s="67" t="str">
        <f>IF(ISBLANK(Input!A28)," ",Input!A28)</f>
        <v>Moore's Corner School House</v>
      </c>
      <c r="B28" s="117" t="str">
        <f>IF(ISBLANK(Input!B28)," ",Input!B28)</f>
        <v>Fire Suppression</v>
      </c>
      <c r="C28" s="66" t="str">
        <f>IF(ISBLANK(Input!C28)," ",Input!C28)</f>
        <v>Fire Extinguishers</v>
      </c>
      <c r="D28" s="8">
        <f>SUMIFS(D387,Input!$I28,Costs!D$1)+SUMIFS(D387,Input!$J28,Costs!D$1)+SUMIFS(D387,Input!$K28,Costs!D$1)+SUMIFS(D387,Input!$L28,Costs!D$1)</f>
        <v>0</v>
      </c>
      <c r="E28" s="8">
        <f>SUMIFS(E387,Input!$I28,Costs!E$1)+SUMIFS(E387,Input!$J28,Costs!E$1)+SUMIFS(E387,Input!$K28,Costs!E$1)+SUMIFS(E387,Input!$L28,Costs!E$1)</f>
        <v>0</v>
      </c>
      <c r="F28" s="8">
        <f>SUMIFS(F387,Input!$I28,Costs!F$1)+SUMIFS(F387,Input!$J28,Costs!F$1)+SUMIFS(F387,Input!$K28,Costs!F$1)+SUMIFS(F387,Input!$L28,Costs!F$1)</f>
        <v>0</v>
      </c>
      <c r="G28" s="8">
        <f>SUMIFS(G387,Input!$I28,Costs!G$1)+SUMIFS(G387,Input!$J28,Costs!G$1)+SUMIFS(G387,Input!$K28,Costs!G$1)+SUMIFS(G387,Input!$L28,Costs!G$1)</f>
        <v>0</v>
      </c>
      <c r="H28" s="8">
        <f>SUMIFS(H387,Input!$I28,Costs!H$1)+SUMIFS(H387,Input!$J28,Costs!H$1)+SUMIFS(H387,Input!$K28,Costs!H$1)+SUMIFS(H387,Input!$L28,Costs!H$1)</f>
        <v>0</v>
      </c>
      <c r="I28" s="8">
        <f>SUMIFS(I387,Input!$I28,Costs!I$1)+SUMIFS(I387,Input!$J28,Costs!I$1)+SUMIFS(I387,Input!$K28,Costs!I$1)+SUMIFS(I387,Input!$L28,Costs!I$1)</f>
        <v>0</v>
      </c>
      <c r="J28" s="8">
        <f>SUMIFS(J387,Input!$I28,Costs!J$1)+SUMIFS(J387,Input!$J28,Costs!J$1)+SUMIFS(J387,Input!$K28,Costs!J$1)+SUMIFS(J387,Input!$L28,Costs!J$1)</f>
        <v>386.8591741875</v>
      </c>
      <c r="K28" s="8">
        <f>SUMIFS(K387,Input!$I28,Costs!K$1)+SUMIFS(K387,Input!$J28,Costs!K$1)+SUMIFS(K387,Input!$K28,Costs!K$1)+SUMIFS(K387,Input!$L28,Costs!K$1)</f>
        <v>0</v>
      </c>
      <c r="L28" s="8">
        <f>SUMIFS(L387,Input!$I28,Costs!L$1)+SUMIFS(L387,Input!$J28,Costs!L$1)+SUMIFS(L387,Input!$K28,Costs!L$1)+SUMIFS(L387,Input!$L28,Costs!L$1)</f>
        <v>0</v>
      </c>
      <c r="M28" s="8">
        <f>SUMIFS(M387,Input!$I28,Costs!M$1)+SUMIFS(M387,Input!$J28,Costs!M$1)+SUMIFS(M387,Input!$K28,Costs!M$1)+SUMIFS(M387,Input!$L28,Costs!M$1)</f>
        <v>0</v>
      </c>
      <c r="N28" s="8">
        <f>SUMIFS(N387,Input!$I28,Costs!N$1)+SUMIFS(N387,Input!$J28,Costs!N$1)+SUMIFS(N387,Input!$K28,Costs!N$1)+SUMIFS(N387,Input!$L28,Costs!N$1)</f>
        <v>0</v>
      </c>
      <c r="O28" s="8">
        <f>SUMIFS(O387,Input!$I28,Costs!O$1)+SUMIFS(O387,Input!$J28,Costs!O$1)+SUMIFS(O387,Input!$K28,Costs!O$1)+SUMIFS(O387,Input!$L28,Costs!O$1)</f>
        <v>448.47581104067649</v>
      </c>
      <c r="P28" s="8">
        <f>SUMIFS(P387,Input!$I28,Costs!P$1)+SUMIFS(P387,Input!$J28,Costs!P$1)+SUMIFS(P387,Input!$K28,Costs!P$1)+SUMIFS(P387,Input!$L28,Costs!P$1)</f>
        <v>0</v>
      </c>
      <c r="Q28" s="8">
        <f>SUMIFS(Q387,Input!$I28,Costs!Q$1)+SUMIFS(Q387,Input!$J28,Costs!Q$1)+SUMIFS(Q387,Input!$K28,Costs!Q$1)+SUMIFS(Q387,Input!$L28,Costs!Q$1)</f>
        <v>0</v>
      </c>
      <c r="R28" s="8">
        <f>SUMIFS(R387,Input!$I28,Costs!R$1)+SUMIFS(R387,Input!$J28,Costs!R$1)+SUMIFS(R387,Input!$K28,Costs!R$1)+SUMIFS(R387,Input!$L28,Costs!R$1)</f>
        <v>0</v>
      </c>
      <c r="S28" s="8">
        <f>SUMIFS(S387,Input!$I28,Costs!S$1)+SUMIFS(S387,Input!$J28,Costs!S$1)+SUMIFS(S387,Input!$K28,Costs!S$1)+SUMIFS(S387,Input!$L28,Costs!S$1)</f>
        <v>0</v>
      </c>
      <c r="T28" s="8">
        <f>SUMIFS(T387,Input!$I28,Costs!T$1)+SUMIFS(T387,Input!$J28,Costs!T$1)+SUMIFS(T387,Input!$K28,Costs!T$1)+SUMIFS(T387,Input!$L28,Costs!T$1)</f>
        <v>519.90638069012198</v>
      </c>
      <c r="U28" s="8">
        <f>SUMIFS(U387,Input!$I28,Costs!U$1)+SUMIFS(U387,Input!$J28,Costs!U$1)+SUMIFS(U387,Input!$K28,Costs!U$1)+SUMIFS(U387,Input!$L28,Costs!U$1)</f>
        <v>0</v>
      </c>
      <c r="V28" s="8">
        <f>SUMIFS(V387,Input!$I28,Costs!V$1)+SUMIFS(V387,Input!$J28,Costs!V$1)+SUMIFS(V387,Input!$K28,Costs!V$1)+SUMIFS(V387,Input!$L28,Costs!V$1)</f>
        <v>0</v>
      </c>
      <c r="W28" s="8">
        <f>SUMIFS(W387,Input!$I28,Costs!W$1)+SUMIFS(W387,Input!$J28,Costs!W$1)+SUMIFS(W387,Input!$K28,Costs!W$1)+SUMIFS(W387,Input!$L28,Costs!W$1)</f>
        <v>0</v>
      </c>
      <c r="X28"/>
      <c r="Y28" s="119">
        <f t="shared" si="1"/>
        <v>1355.2413659182985</v>
      </c>
      <c r="Z28"/>
    </row>
    <row r="29" spans="1:26" x14ac:dyDescent="0.3">
      <c r="A29" s="67" t="str">
        <f>IF(ISBLANK(Input!A29)," ",Input!A29)</f>
        <v>Moore's Corner School House</v>
      </c>
      <c r="B29" s="117" t="str">
        <f>IF(ISBLANK(Input!B29)," ",Input!B29)</f>
        <v>Accessibility</v>
      </c>
      <c r="C29" s="66" t="str">
        <f>IF(ISBLANK(Input!C29)," ",Input!C29)</f>
        <v>Restrooms</v>
      </c>
      <c r="D29" s="8">
        <f>SUMIFS(D388,Input!$I29,Costs!D$1)+SUMIFS(D388,Input!$J29,Costs!D$1)+SUMIFS(D388,Input!$K29,Costs!D$1)+SUMIFS(D388,Input!$L29,Costs!D$1)</f>
        <v>0</v>
      </c>
      <c r="E29" s="8">
        <f>SUMIFS(E388,Input!$I29,Costs!E$1)+SUMIFS(E388,Input!$J29,Costs!E$1)+SUMIFS(E388,Input!$K29,Costs!E$1)+SUMIFS(E388,Input!$L29,Costs!E$1)</f>
        <v>0</v>
      </c>
      <c r="F29" s="8">
        <f>SUMIFS(F388,Input!$I29,Costs!F$1)+SUMIFS(F388,Input!$J29,Costs!F$1)+SUMIFS(F388,Input!$K29,Costs!F$1)+SUMIFS(F388,Input!$L29,Costs!F$1)</f>
        <v>0</v>
      </c>
      <c r="G29" s="8">
        <f>SUMIFS(G388,Input!$I29,Costs!G$1)+SUMIFS(G388,Input!$J29,Costs!G$1)+SUMIFS(G388,Input!$K29,Costs!G$1)+SUMIFS(G388,Input!$L29,Costs!G$1)</f>
        <v>0</v>
      </c>
      <c r="H29" s="8">
        <f>SUMIFS(H388,Input!$I29,Costs!H$1)+SUMIFS(H388,Input!$J29,Costs!H$1)+SUMIFS(H388,Input!$K29,Costs!H$1)+SUMIFS(H388,Input!$L29,Costs!H$1)</f>
        <v>0</v>
      </c>
      <c r="I29" s="8">
        <f>SUMIFS(I388,Input!$I29,Costs!I$1)+SUMIFS(I388,Input!$J29,Costs!I$1)+SUMIFS(I388,Input!$K29,Costs!I$1)+SUMIFS(I388,Input!$L29,Costs!I$1)</f>
        <v>0</v>
      </c>
      <c r="J29" s="8">
        <f>SUMIFS(J388,Input!$I29,Costs!J$1)+SUMIFS(J388,Input!$J29,Costs!J$1)+SUMIFS(J388,Input!$K29,Costs!J$1)+SUMIFS(J388,Input!$L29,Costs!J$1)</f>
        <v>0</v>
      </c>
      <c r="K29" s="8">
        <f>SUMIFS(K388,Input!$I29,Costs!K$1)+SUMIFS(K388,Input!$J29,Costs!K$1)+SUMIFS(K388,Input!$K29,Costs!K$1)+SUMIFS(K388,Input!$L29,Costs!K$1)</f>
        <v>0</v>
      </c>
      <c r="L29" s="8">
        <f>SUMIFS(L388,Input!$I29,Costs!L$1)+SUMIFS(L388,Input!$J29,Costs!L$1)+SUMIFS(L388,Input!$K29,Costs!L$1)+SUMIFS(L388,Input!$L29,Costs!L$1)</f>
        <v>0</v>
      </c>
      <c r="M29" s="8">
        <f>SUMIFS(M388,Input!$I29,Costs!M$1)+SUMIFS(M388,Input!$J29,Costs!M$1)+SUMIFS(M388,Input!$K29,Costs!M$1)+SUMIFS(M388,Input!$L29,Costs!M$1)</f>
        <v>0</v>
      </c>
      <c r="N29" s="8">
        <f>SUMIFS(N388,Input!$I29,Costs!N$1)+SUMIFS(N388,Input!$J29,Costs!N$1)+SUMIFS(N388,Input!$K29,Costs!N$1)+SUMIFS(N388,Input!$L29,Costs!N$1)</f>
        <v>0</v>
      </c>
      <c r="O29" s="8">
        <f>SUMIFS(O388,Input!$I29,Costs!O$1)+SUMIFS(O388,Input!$J29,Costs!O$1)+SUMIFS(O388,Input!$K29,Costs!O$1)+SUMIFS(O388,Input!$L29,Costs!O$1)</f>
        <v>0</v>
      </c>
      <c r="P29" s="8">
        <f>SUMIFS(P388,Input!$I29,Costs!P$1)+SUMIFS(P388,Input!$J29,Costs!P$1)+SUMIFS(P388,Input!$K29,Costs!P$1)+SUMIFS(P388,Input!$L29,Costs!P$1)</f>
        <v>0</v>
      </c>
      <c r="Q29" s="8">
        <f>SUMIFS(Q388,Input!$I29,Costs!Q$1)+SUMIFS(Q388,Input!$J29,Costs!Q$1)+SUMIFS(Q388,Input!$K29,Costs!Q$1)+SUMIFS(Q388,Input!$L29,Costs!Q$1)</f>
        <v>0</v>
      </c>
      <c r="R29" s="8">
        <f>SUMIFS(R388,Input!$I29,Costs!R$1)+SUMIFS(R388,Input!$J29,Costs!R$1)+SUMIFS(R388,Input!$K29,Costs!R$1)+SUMIFS(R388,Input!$L29,Costs!R$1)</f>
        <v>0</v>
      </c>
      <c r="S29" s="8">
        <f>SUMIFS(S388,Input!$I29,Costs!S$1)+SUMIFS(S388,Input!$J29,Costs!S$1)+SUMIFS(S388,Input!$K29,Costs!S$1)+SUMIFS(S388,Input!$L29,Costs!S$1)</f>
        <v>0</v>
      </c>
      <c r="T29" s="8">
        <f>SUMIFS(T388,Input!$I29,Costs!T$1)+SUMIFS(T388,Input!$J29,Costs!T$1)+SUMIFS(T388,Input!$K29,Costs!T$1)+SUMIFS(T388,Input!$L29,Costs!T$1)</f>
        <v>0</v>
      </c>
      <c r="U29" s="8">
        <f>SUMIFS(U388,Input!$I29,Costs!U$1)+SUMIFS(U388,Input!$J29,Costs!U$1)+SUMIFS(U388,Input!$K29,Costs!U$1)+SUMIFS(U388,Input!$L29,Costs!U$1)</f>
        <v>0</v>
      </c>
      <c r="V29" s="8">
        <f>SUMIFS(V388,Input!$I29,Costs!V$1)+SUMIFS(V388,Input!$J29,Costs!V$1)+SUMIFS(V388,Input!$K29,Costs!V$1)+SUMIFS(V388,Input!$L29,Costs!V$1)</f>
        <v>0</v>
      </c>
      <c r="W29" s="8">
        <f>SUMIFS(W388,Input!$I29,Costs!W$1)+SUMIFS(W388,Input!$J29,Costs!W$1)+SUMIFS(W388,Input!$K29,Costs!W$1)+SUMIFS(W388,Input!$L29,Costs!W$1)</f>
        <v>0</v>
      </c>
      <c r="X29"/>
      <c r="Y29" s="119">
        <f t="shared" si="1"/>
        <v>0</v>
      </c>
      <c r="Z29"/>
    </row>
    <row r="30" spans="1:26" x14ac:dyDescent="0.3">
      <c r="A30" s="67" t="str">
        <f>IF(ISBLANK(Input!A30)," ",Input!A30)</f>
        <v>Moore's Corner School House</v>
      </c>
      <c r="B30" s="117" t="str">
        <f>IF(ISBLANK(Input!B30)," ",Input!B30)</f>
        <v>Accessibility</v>
      </c>
      <c r="C30" s="66" t="str">
        <f>IF(ISBLANK(Input!C30)," ",Input!C30)</f>
        <v xml:space="preserve">Building Entry </v>
      </c>
      <c r="D30" s="8">
        <f>SUMIFS(D389,Input!$I30,Costs!D$1)+SUMIFS(D389,Input!$J30,Costs!D$1)+SUMIFS(D389,Input!$K30,Costs!D$1)+SUMIFS(D389,Input!$L30,Costs!D$1)</f>
        <v>0</v>
      </c>
      <c r="E30" s="8">
        <f>SUMIFS(E389,Input!$I30,Costs!E$1)+SUMIFS(E389,Input!$J30,Costs!E$1)+SUMIFS(E389,Input!$K30,Costs!E$1)+SUMIFS(E389,Input!$L30,Costs!E$1)</f>
        <v>10500</v>
      </c>
      <c r="F30" s="8">
        <f>SUMIFS(F389,Input!$I30,Costs!F$1)+SUMIFS(F389,Input!$J30,Costs!F$1)+SUMIFS(F389,Input!$K30,Costs!F$1)+SUMIFS(F389,Input!$L30,Costs!F$1)</f>
        <v>0</v>
      </c>
      <c r="G30" s="8">
        <f>SUMIFS(G389,Input!$I30,Costs!G$1)+SUMIFS(G389,Input!$J30,Costs!G$1)+SUMIFS(G389,Input!$K30,Costs!G$1)+SUMIFS(G389,Input!$L30,Costs!G$1)</f>
        <v>0</v>
      </c>
      <c r="H30" s="8">
        <f>SUMIFS(H389,Input!$I30,Costs!H$1)+SUMIFS(H389,Input!$J30,Costs!H$1)+SUMIFS(H389,Input!$K30,Costs!H$1)+SUMIFS(H389,Input!$L30,Costs!H$1)</f>
        <v>0</v>
      </c>
      <c r="I30" s="8">
        <f>SUMIFS(I389,Input!$I30,Costs!I$1)+SUMIFS(I389,Input!$J30,Costs!I$1)+SUMIFS(I389,Input!$K30,Costs!I$1)+SUMIFS(I389,Input!$L30,Costs!I$1)</f>
        <v>0</v>
      </c>
      <c r="J30" s="8">
        <f>SUMIFS(J389,Input!$I30,Costs!J$1)+SUMIFS(J389,Input!$J30,Costs!J$1)+SUMIFS(J389,Input!$K30,Costs!J$1)+SUMIFS(J389,Input!$L30,Costs!J$1)</f>
        <v>0</v>
      </c>
      <c r="K30" s="8">
        <f>SUMIFS(K389,Input!$I30,Costs!K$1)+SUMIFS(K389,Input!$J30,Costs!K$1)+SUMIFS(K389,Input!$K30,Costs!K$1)+SUMIFS(K389,Input!$L30,Costs!K$1)</f>
        <v>0</v>
      </c>
      <c r="L30" s="8">
        <f>SUMIFS(L389,Input!$I30,Costs!L$1)+SUMIFS(L389,Input!$J30,Costs!L$1)+SUMIFS(L389,Input!$K30,Costs!L$1)+SUMIFS(L389,Input!$L30,Costs!L$1)</f>
        <v>0</v>
      </c>
      <c r="M30" s="8">
        <f>SUMIFS(M389,Input!$I30,Costs!M$1)+SUMIFS(M389,Input!$J30,Costs!M$1)+SUMIFS(M389,Input!$K30,Costs!M$1)+SUMIFS(M389,Input!$L30,Costs!M$1)</f>
        <v>0</v>
      </c>
      <c r="N30" s="8">
        <f>SUMIFS(N389,Input!$I30,Costs!N$1)+SUMIFS(N389,Input!$J30,Costs!N$1)+SUMIFS(N389,Input!$K30,Costs!N$1)+SUMIFS(N389,Input!$L30,Costs!N$1)</f>
        <v>0</v>
      </c>
      <c r="O30" s="8">
        <f>SUMIFS(O389,Input!$I30,Costs!O$1)+SUMIFS(O389,Input!$J30,Costs!O$1)+SUMIFS(O389,Input!$K30,Costs!O$1)+SUMIFS(O389,Input!$L30,Costs!O$1)</f>
        <v>0</v>
      </c>
      <c r="P30" s="8">
        <f>SUMIFS(P389,Input!$I30,Costs!P$1)+SUMIFS(P389,Input!$J30,Costs!P$1)+SUMIFS(P389,Input!$K30,Costs!P$1)+SUMIFS(P389,Input!$L30,Costs!P$1)</f>
        <v>0</v>
      </c>
      <c r="Q30" s="8">
        <f>SUMIFS(Q389,Input!$I30,Costs!Q$1)+SUMIFS(Q389,Input!$J30,Costs!Q$1)+SUMIFS(Q389,Input!$K30,Costs!Q$1)+SUMIFS(Q389,Input!$L30,Costs!Q$1)</f>
        <v>0</v>
      </c>
      <c r="R30" s="8">
        <f>SUMIFS(R389,Input!$I30,Costs!R$1)+SUMIFS(R389,Input!$J30,Costs!R$1)+SUMIFS(R389,Input!$K30,Costs!R$1)+SUMIFS(R389,Input!$L30,Costs!R$1)</f>
        <v>0</v>
      </c>
      <c r="S30" s="8">
        <f>SUMIFS(S389,Input!$I30,Costs!S$1)+SUMIFS(S389,Input!$J30,Costs!S$1)+SUMIFS(S389,Input!$K30,Costs!S$1)+SUMIFS(S389,Input!$L30,Costs!S$1)</f>
        <v>0</v>
      </c>
      <c r="T30" s="8">
        <f>SUMIFS(T389,Input!$I30,Costs!T$1)+SUMIFS(T389,Input!$J30,Costs!T$1)+SUMIFS(T389,Input!$K30,Costs!T$1)+SUMIFS(T389,Input!$L30,Costs!T$1)</f>
        <v>0</v>
      </c>
      <c r="U30" s="8">
        <f>SUMIFS(U389,Input!$I30,Costs!U$1)+SUMIFS(U389,Input!$J30,Costs!U$1)+SUMIFS(U389,Input!$K30,Costs!U$1)+SUMIFS(U389,Input!$L30,Costs!U$1)</f>
        <v>0</v>
      </c>
      <c r="V30" s="8">
        <f>SUMIFS(V389,Input!$I30,Costs!V$1)+SUMIFS(V389,Input!$J30,Costs!V$1)+SUMIFS(V389,Input!$K30,Costs!V$1)+SUMIFS(V389,Input!$L30,Costs!V$1)</f>
        <v>0</v>
      </c>
      <c r="W30" s="8">
        <f>SUMIFS(W389,Input!$I30,Costs!W$1)+SUMIFS(W389,Input!$J30,Costs!W$1)+SUMIFS(W389,Input!$K30,Costs!W$1)+SUMIFS(W389,Input!$L30,Costs!W$1)</f>
        <v>0</v>
      </c>
      <c r="X30"/>
      <c r="Y30" s="119">
        <f t="shared" si="1"/>
        <v>10500</v>
      </c>
      <c r="Z30"/>
    </row>
    <row r="31" spans="1:26" x14ac:dyDescent="0.3">
      <c r="A31" s="67" t="str">
        <f>IF(ISBLANK(Input!A31)," ",Input!A31)</f>
        <v>Moore's Corner School House</v>
      </c>
      <c r="B31" s="117" t="str">
        <f>IF(ISBLANK(Input!B31)," ",Input!B31)</f>
        <v>Accessibility</v>
      </c>
      <c r="C31" s="66" t="str">
        <f>IF(ISBLANK(Input!C31)," ",Input!C31)</f>
        <v>Chairlift</v>
      </c>
      <c r="D31" s="8">
        <f>SUMIFS(D390,Input!$I31,Costs!D$1)+SUMIFS(D390,Input!$J31,Costs!D$1)+SUMIFS(D390,Input!$K31,Costs!D$1)+SUMIFS(D390,Input!$L31,Costs!D$1)</f>
        <v>0</v>
      </c>
      <c r="E31" s="8">
        <f>SUMIFS(E390,Input!$I31,Costs!E$1)+SUMIFS(E390,Input!$J31,Costs!E$1)+SUMIFS(E390,Input!$K31,Costs!E$1)+SUMIFS(E390,Input!$L31,Costs!E$1)</f>
        <v>0</v>
      </c>
      <c r="F31" s="8">
        <f>SUMIFS(F390,Input!$I31,Costs!F$1)+SUMIFS(F390,Input!$J31,Costs!F$1)+SUMIFS(F390,Input!$K31,Costs!F$1)+SUMIFS(F390,Input!$L31,Costs!F$1)</f>
        <v>0</v>
      </c>
      <c r="G31" s="8">
        <f>SUMIFS(G390,Input!$I31,Costs!G$1)+SUMIFS(G390,Input!$J31,Costs!G$1)+SUMIFS(G390,Input!$K31,Costs!G$1)+SUMIFS(G390,Input!$L31,Costs!G$1)</f>
        <v>0</v>
      </c>
      <c r="H31" s="8">
        <f>SUMIFS(H390,Input!$I31,Costs!H$1)+SUMIFS(H390,Input!$J31,Costs!H$1)+SUMIFS(H390,Input!$K31,Costs!H$1)+SUMIFS(H390,Input!$L31,Costs!H$1)</f>
        <v>0</v>
      </c>
      <c r="I31" s="8">
        <f>SUMIFS(I390,Input!$I31,Costs!I$1)+SUMIFS(I390,Input!$J31,Costs!I$1)+SUMIFS(I390,Input!$K31,Costs!I$1)+SUMIFS(I390,Input!$L31,Costs!I$1)</f>
        <v>0</v>
      </c>
      <c r="J31" s="8">
        <f>SUMIFS(J390,Input!$I31,Costs!J$1)+SUMIFS(J390,Input!$J31,Costs!J$1)+SUMIFS(J390,Input!$K31,Costs!J$1)+SUMIFS(J390,Input!$L31,Costs!J$1)</f>
        <v>38685.917418750003</v>
      </c>
      <c r="K31" s="8">
        <f>SUMIFS(K390,Input!$I31,Costs!K$1)+SUMIFS(K390,Input!$J31,Costs!K$1)+SUMIFS(K390,Input!$K31,Costs!K$1)+SUMIFS(K390,Input!$L31,Costs!K$1)</f>
        <v>0</v>
      </c>
      <c r="L31" s="8">
        <f>SUMIFS(L390,Input!$I31,Costs!L$1)+SUMIFS(L390,Input!$J31,Costs!L$1)+SUMIFS(L390,Input!$K31,Costs!L$1)+SUMIFS(L390,Input!$L31,Costs!L$1)</f>
        <v>0</v>
      </c>
      <c r="M31" s="8">
        <f>SUMIFS(M390,Input!$I31,Costs!M$1)+SUMIFS(M390,Input!$J31,Costs!M$1)+SUMIFS(M390,Input!$K31,Costs!M$1)+SUMIFS(M390,Input!$L31,Costs!M$1)</f>
        <v>0</v>
      </c>
      <c r="N31" s="8">
        <f>SUMIFS(N390,Input!$I31,Costs!N$1)+SUMIFS(N390,Input!$J31,Costs!N$1)+SUMIFS(N390,Input!$K31,Costs!N$1)+SUMIFS(N390,Input!$L31,Costs!N$1)</f>
        <v>0</v>
      </c>
      <c r="O31" s="8">
        <f>SUMIFS(O390,Input!$I31,Costs!O$1)+SUMIFS(O390,Input!$J31,Costs!O$1)+SUMIFS(O390,Input!$K31,Costs!O$1)+SUMIFS(O390,Input!$L31,Costs!O$1)</f>
        <v>0</v>
      </c>
      <c r="P31" s="8">
        <f>SUMIFS(P390,Input!$I31,Costs!P$1)+SUMIFS(P390,Input!$J31,Costs!P$1)+SUMIFS(P390,Input!$K31,Costs!P$1)+SUMIFS(P390,Input!$L31,Costs!P$1)</f>
        <v>0</v>
      </c>
      <c r="Q31" s="8">
        <f>SUMIFS(Q390,Input!$I31,Costs!Q$1)+SUMIFS(Q390,Input!$J31,Costs!Q$1)+SUMIFS(Q390,Input!$K31,Costs!Q$1)+SUMIFS(Q390,Input!$L31,Costs!Q$1)</f>
        <v>0</v>
      </c>
      <c r="R31" s="8">
        <f>SUMIFS(R390,Input!$I31,Costs!R$1)+SUMIFS(R390,Input!$J31,Costs!R$1)+SUMIFS(R390,Input!$K31,Costs!R$1)+SUMIFS(R390,Input!$L31,Costs!R$1)</f>
        <v>0</v>
      </c>
      <c r="S31" s="8">
        <f>SUMIFS(S390,Input!$I31,Costs!S$1)+SUMIFS(S390,Input!$J31,Costs!S$1)+SUMIFS(S390,Input!$K31,Costs!S$1)+SUMIFS(S390,Input!$L31,Costs!S$1)</f>
        <v>0</v>
      </c>
      <c r="T31" s="8">
        <f>SUMIFS(T390,Input!$I31,Costs!T$1)+SUMIFS(T390,Input!$J31,Costs!T$1)+SUMIFS(T390,Input!$K31,Costs!T$1)+SUMIFS(T390,Input!$L31,Costs!T$1)</f>
        <v>0</v>
      </c>
      <c r="U31" s="8">
        <f>SUMIFS(U390,Input!$I31,Costs!U$1)+SUMIFS(U390,Input!$J31,Costs!U$1)+SUMIFS(U390,Input!$K31,Costs!U$1)+SUMIFS(U390,Input!$L31,Costs!U$1)</f>
        <v>0</v>
      </c>
      <c r="V31" s="8">
        <f>SUMIFS(V390,Input!$I31,Costs!V$1)+SUMIFS(V390,Input!$J31,Costs!V$1)+SUMIFS(V390,Input!$K31,Costs!V$1)+SUMIFS(V390,Input!$L31,Costs!V$1)</f>
        <v>0</v>
      </c>
      <c r="W31" s="8">
        <f>SUMIFS(W390,Input!$I31,Costs!W$1)+SUMIFS(W390,Input!$J31,Costs!W$1)+SUMIFS(W390,Input!$K31,Costs!W$1)+SUMIFS(W390,Input!$L31,Costs!W$1)</f>
        <v>0</v>
      </c>
      <c r="X31"/>
      <c r="Y31" s="119">
        <f t="shared" si="1"/>
        <v>38685.917418750003</v>
      </c>
      <c r="Z31"/>
    </row>
    <row r="32" spans="1:26" x14ac:dyDescent="0.3">
      <c r="A32" s="67" t="str">
        <f>IF(ISBLANK(Input!A32)," ",Input!A32)</f>
        <v>Moore's Corner School House</v>
      </c>
      <c r="B32" s="117" t="str">
        <f>IF(ISBLANK(Input!B32)," ",Input!B32)</f>
        <v>Construction Issues/Concerns</v>
      </c>
      <c r="C32" s="66" t="str">
        <f>IF(ISBLANK(Input!C32)," ",Input!C32)</f>
        <v>Fire Escape Staircase</v>
      </c>
      <c r="D32" s="8">
        <f>SUMIFS(D391,Input!$I32,Costs!D$1)+SUMIFS(D391,Input!$J32,Costs!D$1)+SUMIFS(D391,Input!$K32,Costs!D$1)+SUMIFS(D391,Input!$L32,Costs!D$1)</f>
        <v>0</v>
      </c>
      <c r="E32" s="8">
        <f>SUMIFS(E391,Input!$I32,Costs!E$1)+SUMIFS(E391,Input!$J32,Costs!E$1)+SUMIFS(E391,Input!$K32,Costs!E$1)+SUMIFS(E391,Input!$L32,Costs!E$1)</f>
        <v>0</v>
      </c>
      <c r="F32" s="8">
        <f>SUMIFS(F391,Input!$I32,Costs!F$1)+SUMIFS(F391,Input!$J32,Costs!F$1)+SUMIFS(F391,Input!$K32,Costs!F$1)+SUMIFS(F391,Input!$L32,Costs!F$1)</f>
        <v>0</v>
      </c>
      <c r="G32" s="8">
        <f>SUMIFS(G391,Input!$I32,Costs!G$1)+SUMIFS(G391,Input!$J32,Costs!G$1)+SUMIFS(G391,Input!$K32,Costs!G$1)+SUMIFS(G391,Input!$L32,Costs!G$1)</f>
        <v>0</v>
      </c>
      <c r="H32" s="8">
        <f>SUMIFS(H391,Input!$I32,Costs!H$1)+SUMIFS(H391,Input!$J32,Costs!H$1)+SUMIFS(H391,Input!$K32,Costs!H$1)+SUMIFS(H391,Input!$L32,Costs!H$1)</f>
        <v>0</v>
      </c>
      <c r="I32" s="8">
        <f>SUMIFS(I391,Input!$I32,Costs!I$1)+SUMIFS(I391,Input!$J32,Costs!I$1)+SUMIFS(I391,Input!$K32,Costs!I$1)+SUMIFS(I391,Input!$L32,Costs!I$1)</f>
        <v>0</v>
      </c>
      <c r="J32" s="8">
        <f>SUMIFS(J391,Input!$I32,Costs!J$1)+SUMIFS(J391,Input!$J32,Costs!J$1)+SUMIFS(J391,Input!$K32,Costs!J$1)+SUMIFS(J391,Input!$L32,Costs!J$1)</f>
        <v>9671.4793546875007</v>
      </c>
      <c r="K32" s="8">
        <f>SUMIFS(K391,Input!$I32,Costs!K$1)+SUMIFS(K391,Input!$J32,Costs!K$1)+SUMIFS(K391,Input!$K32,Costs!K$1)+SUMIFS(K391,Input!$L32,Costs!K$1)</f>
        <v>0</v>
      </c>
      <c r="L32" s="8">
        <f>SUMIFS(L391,Input!$I32,Costs!L$1)+SUMIFS(L391,Input!$J32,Costs!L$1)+SUMIFS(L391,Input!$K32,Costs!L$1)+SUMIFS(L391,Input!$L32,Costs!L$1)</f>
        <v>0</v>
      </c>
      <c r="M32" s="8">
        <f>SUMIFS(M391,Input!$I32,Costs!M$1)+SUMIFS(M391,Input!$J32,Costs!M$1)+SUMIFS(M391,Input!$K32,Costs!M$1)+SUMIFS(M391,Input!$L32,Costs!M$1)</f>
        <v>0</v>
      </c>
      <c r="N32" s="8">
        <f>SUMIFS(N391,Input!$I32,Costs!N$1)+SUMIFS(N391,Input!$J32,Costs!N$1)+SUMIFS(N391,Input!$K32,Costs!N$1)+SUMIFS(N391,Input!$L32,Costs!N$1)</f>
        <v>0</v>
      </c>
      <c r="O32" s="8">
        <f>SUMIFS(O391,Input!$I32,Costs!O$1)+SUMIFS(O391,Input!$J32,Costs!O$1)+SUMIFS(O391,Input!$K32,Costs!O$1)+SUMIFS(O391,Input!$L32,Costs!O$1)</f>
        <v>0</v>
      </c>
      <c r="P32" s="8">
        <f>SUMIFS(P391,Input!$I32,Costs!P$1)+SUMIFS(P391,Input!$J32,Costs!P$1)+SUMIFS(P391,Input!$K32,Costs!P$1)+SUMIFS(P391,Input!$L32,Costs!P$1)</f>
        <v>0</v>
      </c>
      <c r="Q32" s="8">
        <f>SUMIFS(Q391,Input!$I32,Costs!Q$1)+SUMIFS(Q391,Input!$J32,Costs!Q$1)+SUMIFS(Q391,Input!$K32,Costs!Q$1)+SUMIFS(Q391,Input!$L32,Costs!Q$1)</f>
        <v>0</v>
      </c>
      <c r="R32" s="8">
        <f>SUMIFS(R391,Input!$I32,Costs!R$1)+SUMIFS(R391,Input!$J32,Costs!R$1)+SUMIFS(R391,Input!$K32,Costs!R$1)+SUMIFS(R391,Input!$L32,Costs!R$1)</f>
        <v>0</v>
      </c>
      <c r="S32" s="8">
        <f>SUMIFS(S391,Input!$I32,Costs!S$1)+SUMIFS(S391,Input!$J32,Costs!S$1)+SUMIFS(S391,Input!$K32,Costs!S$1)+SUMIFS(S391,Input!$L32,Costs!S$1)</f>
        <v>0</v>
      </c>
      <c r="T32" s="8">
        <f>SUMIFS(T391,Input!$I32,Costs!T$1)+SUMIFS(T391,Input!$J32,Costs!T$1)+SUMIFS(T391,Input!$K32,Costs!T$1)+SUMIFS(T391,Input!$L32,Costs!T$1)</f>
        <v>0</v>
      </c>
      <c r="U32" s="8">
        <f>SUMIFS(U391,Input!$I32,Costs!U$1)+SUMIFS(U391,Input!$J32,Costs!U$1)+SUMIFS(U391,Input!$K32,Costs!U$1)+SUMIFS(U391,Input!$L32,Costs!U$1)</f>
        <v>0</v>
      </c>
      <c r="V32" s="8">
        <f>SUMIFS(V391,Input!$I32,Costs!V$1)+SUMIFS(V391,Input!$J32,Costs!V$1)+SUMIFS(V391,Input!$K32,Costs!V$1)+SUMIFS(V391,Input!$L32,Costs!V$1)</f>
        <v>0</v>
      </c>
      <c r="W32" s="8">
        <f>SUMIFS(W391,Input!$I32,Costs!W$1)+SUMIFS(W391,Input!$J32,Costs!W$1)+SUMIFS(W391,Input!$K32,Costs!W$1)+SUMIFS(W391,Input!$L32,Costs!W$1)</f>
        <v>0</v>
      </c>
      <c r="X32"/>
      <c r="Y32" s="119">
        <f t="shared" si="1"/>
        <v>9671.4793546875007</v>
      </c>
      <c r="Z32"/>
    </row>
    <row r="33" spans="1:26" x14ac:dyDescent="0.3">
      <c r="A33" s="67" t="str">
        <f>IF(ISBLANK(Input!A33)," ",Input!A33)</f>
        <v>Moore's Corner School House</v>
      </c>
      <c r="B33" s="117" t="str">
        <f>IF(ISBLANK(Input!B33)," ",Input!B33)</f>
        <v>Construction Issues/Concerns</v>
      </c>
      <c r="C33" s="66" t="str">
        <f>IF(ISBLANK(Input!C33)," ",Input!C33)</f>
        <v>Concrete Steps</v>
      </c>
      <c r="D33" s="8">
        <f>SUMIFS(D392,Input!$I33,Costs!D$1)+SUMIFS(D392,Input!$J33,Costs!D$1)+SUMIFS(D392,Input!$K33,Costs!D$1)+SUMIFS(D392,Input!$L33,Costs!D$1)</f>
        <v>0</v>
      </c>
      <c r="E33" s="8">
        <f>SUMIFS(E392,Input!$I33,Costs!E$1)+SUMIFS(E392,Input!$J33,Costs!E$1)+SUMIFS(E392,Input!$K33,Costs!E$1)+SUMIFS(E392,Input!$L33,Costs!E$1)</f>
        <v>0</v>
      </c>
      <c r="F33" s="8">
        <f>SUMIFS(F392,Input!$I33,Costs!F$1)+SUMIFS(F392,Input!$J33,Costs!F$1)+SUMIFS(F392,Input!$K33,Costs!F$1)+SUMIFS(F392,Input!$L33,Costs!F$1)</f>
        <v>0</v>
      </c>
      <c r="G33" s="8">
        <f>SUMIFS(G392,Input!$I33,Costs!G$1)+SUMIFS(G392,Input!$J33,Costs!G$1)+SUMIFS(G392,Input!$K33,Costs!G$1)+SUMIFS(G392,Input!$L33,Costs!G$1)</f>
        <v>0</v>
      </c>
      <c r="H33" s="8">
        <f>SUMIFS(H392,Input!$I33,Costs!H$1)+SUMIFS(H392,Input!$J33,Costs!H$1)+SUMIFS(H392,Input!$K33,Costs!H$1)+SUMIFS(H392,Input!$L33,Costs!H$1)</f>
        <v>0</v>
      </c>
      <c r="I33" s="8">
        <f>SUMIFS(I392,Input!$I33,Costs!I$1)+SUMIFS(I392,Input!$J33,Costs!I$1)+SUMIFS(I392,Input!$K33,Costs!I$1)+SUMIFS(I392,Input!$L33,Costs!I$1)</f>
        <v>0</v>
      </c>
      <c r="J33" s="8">
        <f>SUMIFS(J392,Input!$I33,Costs!J$1)+SUMIFS(J392,Input!$J33,Costs!J$1)+SUMIFS(J392,Input!$K33,Costs!J$1)+SUMIFS(J392,Input!$L33,Costs!J$1)</f>
        <v>4513.3570321875004</v>
      </c>
      <c r="K33" s="8">
        <f>SUMIFS(K392,Input!$I33,Costs!K$1)+SUMIFS(K392,Input!$J33,Costs!K$1)+SUMIFS(K392,Input!$K33,Costs!K$1)+SUMIFS(K392,Input!$L33,Costs!K$1)</f>
        <v>0</v>
      </c>
      <c r="L33" s="8">
        <f>SUMIFS(L392,Input!$I33,Costs!L$1)+SUMIFS(L392,Input!$J33,Costs!L$1)+SUMIFS(L392,Input!$K33,Costs!L$1)+SUMIFS(L392,Input!$L33,Costs!L$1)</f>
        <v>0</v>
      </c>
      <c r="M33" s="8">
        <f>SUMIFS(M392,Input!$I33,Costs!M$1)+SUMIFS(M392,Input!$J33,Costs!M$1)+SUMIFS(M392,Input!$K33,Costs!M$1)+SUMIFS(M392,Input!$L33,Costs!M$1)</f>
        <v>0</v>
      </c>
      <c r="N33" s="8">
        <f>SUMIFS(N392,Input!$I33,Costs!N$1)+SUMIFS(N392,Input!$J33,Costs!N$1)+SUMIFS(N392,Input!$K33,Costs!N$1)+SUMIFS(N392,Input!$L33,Costs!N$1)</f>
        <v>0</v>
      </c>
      <c r="O33" s="8">
        <f>SUMIFS(O392,Input!$I33,Costs!O$1)+SUMIFS(O392,Input!$J33,Costs!O$1)+SUMIFS(O392,Input!$K33,Costs!O$1)+SUMIFS(O392,Input!$L33,Costs!O$1)</f>
        <v>0</v>
      </c>
      <c r="P33" s="8">
        <f>SUMIFS(P392,Input!$I33,Costs!P$1)+SUMIFS(P392,Input!$J33,Costs!P$1)+SUMIFS(P392,Input!$K33,Costs!P$1)+SUMIFS(P392,Input!$L33,Costs!P$1)</f>
        <v>0</v>
      </c>
      <c r="Q33" s="8">
        <f>SUMIFS(Q392,Input!$I33,Costs!Q$1)+SUMIFS(Q392,Input!$J33,Costs!Q$1)+SUMIFS(Q392,Input!$K33,Costs!Q$1)+SUMIFS(Q392,Input!$L33,Costs!Q$1)</f>
        <v>0</v>
      </c>
      <c r="R33" s="8">
        <f>SUMIFS(R392,Input!$I33,Costs!R$1)+SUMIFS(R392,Input!$J33,Costs!R$1)+SUMIFS(R392,Input!$K33,Costs!R$1)+SUMIFS(R392,Input!$L33,Costs!R$1)</f>
        <v>0</v>
      </c>
      <c r="S33" s="8">
        <f>SUMIFS(S392,Input!$I33,Costs!S$1)+SUMIFS(S392,Input!$J33,Costs!S$1)+SUMIFS(S392,Input!$K33,Costs!S$1)+SUMIFS(S392,Input!$L33,Costs!S$1)</f>
        <v>0</v>
      </c>
      <c r="T33" s="8">
        <f>SUMIFS(T392,Input!$I33,Costs!T$1)+SUMIFS(T392,Input!$J33,Costs!T$1)+SUMIFS(T392,Input!$K33,Costs!T$1)+SUMIFS(T392,Input!$L33,Costs!T$1)</f>
        <v>0</v>
      </c>
      <c r="U33" s="8">
        <f>SUMIFS(U392,Input!$I33,Costs!U$1)+SUMIFS(U392,Input!$J33,Costs!U$1)+SUMIFS(U392,Input!$K33,Costs!U$1)+SUMIFS(U392,Input!$L33,Costs!U$1)</f>
        <v>0</v>
      </c>
      <c r="V33" s="8">
        <f>SUMIFS(V392,Input!$I33,Costs!V$1)+SUMIFS(V392,Input!$J33,Costs!V$1)+SUMIFS(V392,Input!$K33,Costs!V$1)+SUMIFS(V392,Input!$L33,Costs!V$1)</f>
        <v>0</v>
      </c>
      <c r="W33" s="8">
        <f>SUMIFS(W392,Input!$I33,Costs!W$1)+SUMIFS(W392,Input!$J33,Costs!W$1)+SUMIFS(W392,Input!$K33,Costs!W$1)+SUMIFS(W392,Input!$L33,Costs!W$1)</f>
        <v>0</v>
      </c>
      <c r="X33"/>
      <c r="Y33" s="119">
        <f t="shared" si="1"/>
        <v>4513.3570321875004</v>
      </c>
      <c r="Z33"/>
    </row>
    <row r="34" spans="1:26" x14ac:dyDescent="0.3">
      <c r="A34" s="67" t="str">
        <f>IF(ISBLANK(Input!A34)," ",Input!A34)</f>
        <v>Moore's Corner School House</v>
      </c>
      <c r="B34" s="117" t="str">
        <f>IF(ISBLANK(Input!B34)," ",Input!B34)</f>
        <v>Environmental</v>
      </c>
      <c r="C34" s="66" t="str">
        <f>IF(ISBLANK(Input!C34)," ",Input!C34)</f>
        <v>Lead Based Paint (LBP)</v>
      </c>
      <c r="D34" s="8">
        <f>SUMIFS(D393,Input!$I34,Costs!D$1)+SUMIFS(D393,Input!$J34,Costs!D$1)+SUMIFS(D393,Input!$K34,Costs!D$1)+SUMIFS(D393,Input!$L34,Costs!D$1)</f>
        <v>0</v>
      </c>
      <c r="E34" s="8">
        <f>SUMIFS(E393,Input!$I34,Costs!E$1)+SUMIFS(E393,Input!$J34,Costs!E$1)+SUMIFS(E393,Input!$K34,Costs!E$1)+SUMIFS(E393,Input!$L34,Costs!E$1)</f>
        <v>0</v>
      </c>
      <c r="F34" s="8">
        <f>SUMIFS(F393,Input!$I34,Costs!F$1)+SUMIFS(F393,Input!$J34,Costs!F$1)+SUMIFS(F393,Input!$K34,Costs!F$1)+SUMIFS(F393,Input!$L34,Costs!F$1)</f>
        <v>0</v>
      </c>
      <c r="G34" s="8">
        <f>SUMIFS(G393,Input!$I34,Costs!G$1)+SUMIFS(G393,Input!$J34,Costs!G$1)+SUMIFS(G393,Input!$K34,Costs!G$1)+SUMIFS(G393,Input!$L34,Costs!G$1)</f>
        <v>0</v>
      </c>
      <c r="H34" s="8">
        <f>SUMIFS(H393,Input!$I34,Costs!H$1)+SUMIFS(H393,Input!$J34,Costs!H$1)+SUMIFS(H393,Input!$K34,Costs!H$1)+SUMIFS(H393,Input!$L34,Costs!H$1)</f>
        <v>0</v>
      </c>
      <c r="I34" s="8">
        <f>SUMIFS(I393,Input!$I34,Costs!I$1)+SUMIFS(I393,Input!$J34,Costs!I$1)+SUMIFS(I393,Input!$K34,Costs!I$1)+SUMIFS(I393,Input!$L34,Costs!I$1)</f>
        <v>0</v>
      </c>
      <c r="J34" s="8">
        <f>SUMIFS(J393,Input!$I34,Costs!J$1)+SUMIFS(J393,Input!$J34,Costs!J$1)+SUMIFS(J393,Input!$K34,Costs!J$1)+SUMIFS(J393,Input!$L34,Costs!J$1)</f>
        <v>6447.6529031250002</v>
      </c>
      <c r="K34" s="8">
        <f>SUMIFS(K393,Input!$I34,Costs!K$1)+SUMIFS(K393,Input!$J34,Costs!K$1)+SUMIFS(K393,Input!$K34,Costs!K$1)+SUMIFS(K393,Input!$L34,Costs!K$1)</f>
        <v>0</v>
      </c>
      <c r="L34" s="8">
        <f>SUMIFS(L393,Input!$I34,Costs!L$1)+SUMIFS(L393,Input!$J34,Costs!L$1)+SUMIFS(L393,Input!$K34,Costs!L$1)+SUMIFS(L393,Input!$L34,Costs!L$1)</f>
        <v>0</v>
      </c>
      <c r="M34" s="8">
        <f>SUMIFS(M393,Input!$I34,Costs!M$1)+SUMIFS(M393,Input!$J34,Costs!M$1)+SUMIFS(M393,Input!$K34,Costs!M$1)+SUMIFS(M393,Input!$L34,Costs!M$1)</f>
        <v>0</v>
      </c>
      <c r="N34" s="8">
        <f>SUMIFS(N393,Input!$I34,Costs!N$1)+SUMIFS(N393,Input!$J34,Costs!N$1)+SUMIFS(N393,Input!$K34,Costs!N$1)+SUMIFS(N393,Input!$L34,Costs!N$1)</f>
        <v>0</v>
      </c>
      <c r="O34" s="8">
        <f>SUMIFS(O393,Input!$I34,Costs!O$1)+SUMIFS(O393,Input!$J34,Costs!O$1)+SUMIFS(O393,Input!$K34,Costs!O$1)+SUMIFS(O393,Input!$L34,Costs!O$1)</f>
        <v>0</v>
      </c>
      <c r="P34" s="8">
        <f>SUMIFS(P393,Input!$I34,Costs!P$1)+SUMIFS(P393,Input!$J34,Costs!P$1)+SUMIFS(P393,Input!$K34,Costs!P$1)+SUMIFS(P393,Input!$L34,Costs!P$1)</f>
        <v>0</v>
      </c>
      <c r="Q34" s="8">
        <f>SUMIFS(Q393,Input!$I34,Costs!Q$1)+SUMIFS(Q393,Input!$J34,Costs!Q$1)+SUMIFS(Q393,Input!$K34,Costs!Q$1)+SUMIFS(Q393,Input!$L34,Costs!Q$1)</f>
        <v>0</v>
      </c>
      <c r="R34" s="8">
        <f>SUMIFS(R393,Input!$I34,Costs!R$1)+SUMIFS(R393,Input!$J34,Costs!R$1)+SUMIFS(R393,Input!$K34,Costs!R$1)+SUMIFS(R393,Input!$L34,Costs!R$1)</f>
        <v>0</v>
      </c>
      <c r="S34" s="8">
        <f>SUMIFS(S393,Input!$I34,Costs!S$1)+SUMIFS(S393,Input!$J34,Costs!S$1)+SUMIFS(S393,Input!$K34,Costs!S$1)+SUMIFS(S393,Input!$L34,Costs!S$1)</f>
        <v>0</v>
      </c>
      <c r="T34" s="8">
        <f>SUMIFS(T393,Input!$I34,Costs!T$1)+SUMIFS(T393,Input!$J34,Costs!T$1)+SUMIFS(T393,Input!$K34,Costs!T$1)+SUMIFS(T393,Input!$L34,Costs!T$1)</f>
        <v>0</v>
      </c>
      <c r="U34" s="8">
        <f>SUMIFS(U393,Input!$I34,Costs!U$1)+SUMIFS(U393,Input!$J34,Costs!U$1)+SUMIFS(U393,Input!$K34,Costs!U$1)+SUMIFS(U393,Input!$L34,Costs!U$1)</f>
        <v>0</v>
      </c>
      <c r="V34" s="8">
        <f>SUMIFS(V393,Input!$I34,Costs!V$1)+SUMIFS(V393,Input!$J34,Costs!V$1)+SUMIFS(V393,Input!$K34,Costs!V$1)+SUMIFS(V393,Input!$L34,Costs!V$1)</f>
        <v>0</v>
      </c>
      <c r="W34" s="8">
        <f>SUMIFS(W393,Input!$I34,Costs!W$1)+SUMIFS(W393,Input!$J34,Costs!W$1)+SUMIFS(W393,Input!$K34,Costs!W$1)+SUMIFS(W393,Input!$L34,Costs!W$1)</f>
        <v>0</v>
      </c>
      <c r="X34"/>
      <c r="Y34" s="119">
        <f t="shared" si="1"/>
        <v>6447.6529031250002</v>
      </c>
      <c r="Z34"/>
    </row>
    <row r="35" spans="1:26" x14ac:dyDescent="0.3">
      <c r="A35" s="67" t="str">
        <f>IF(ISBLANK(Input!A35)," ",Input!A35)</f>
        <v>Moore's Corner School House</v>
      </c>
      <c r="B35" s="117" t="str">
        <f>IF(ISBLANK(Input!B35)," ",Input!B35)</f>
        <v>Environmental</v>
      </c>
      <c r="C35" s="66" t="str">
        <f>IF(ISBLANK(Input!C35)," ",Input!C35)</f>
        <v>Asbestos Containing Material (ACM)</v>
      </c>
      <c r="D35" s="8">
        <f>SUMIFS(D394,Input!$I35,Costs!D$1)+SUMIFS(D394,Input!$J35,Costs!D$1)+SUMIFS(D394,Input!$K35,Costs!D$1)+SUMIFS(D394,Input!$L35,Costs!D$1)</f>
        <v>0</v>
      </c>
      <c r="E35" s="8">
        <f>SUMIFS(E394,Input!$I35,Costs!E$1)+SUMIFS(E394,Input!$J35,Costs!E$1)+SUMIFS(E394,Input!$K35,Costs!E$1)+SUMIFS(E394,Input!$L35,Costs!E$1)</f>
        <v>0</v>
      </c>
      <c r="F35" s="8">
        <f>SUMIFS(F394,Input!$I35,Costs!F$1)+SUMIFS(F394,Input!$J35,Costs!F$1)+SUMIFS(F394,Input!$K35,Costs!F$1)+SUMIFS(F394,Input!$L35,Costs!F$1)</f>
        <v>0</v>
      </c>
      <c r="G35" s="8">
        <f>SUMIFS(G394,Input!$I35,Costs!G$1)+SUMIFS(G394,Input!$J35,Costs!G$1)+SUMIFS(G394,Input!$K35,Costs!G$1)+SUMIFS(G394,Input!$L35,Costs!G$1)</f>
        <v>0</v>
      </c>
      <c r="H35" s="8">
        <f>SUMIFS(H394,Input!$I35,Costs!H$1)+SUMIFS(H394,Input!$J35,Costs!H$1)+SUMIFS(H394,Input!$K35,Costs!H$1)+SUMIFS(H394,Input!$L35,Costs!H$1)</f>
        <v>0</v>
      </c>
      <c r="I35" s="8">
        <f>SUMIFS(I394,Input!$I35,Costs!I$1)+SUMIFS(I394,Input!$J35,Costs!I$1)+SUMIFS(I394,Input!$K35,Costs!I$1)+SUMIFS(I394,Input!$L35,Costs!I$1)</f>
        <v>0</v>
      </c>
      <c r="J35" s="8">
        <f>SUMIFS(J394,Input!$I35,Costs!J$1)+SUMIFS(J394,Input!$J35,Costs!J$1)+SUMIFS(J394,Input!$K35,Costs!J$1)+SUMIFS(J394,Input!$L35,Costs!J$1)</f>
        <v>3868.591741875</v>
      </c>
      <c r="K35" s="8">
        <f>SUMIFS(K394,Input!$I35,Costs!K$1)+SUMIFS(K394,Input!$J35,Costs!K$1)+SUMIFS(K394,Input!$K35,Costs!K$1)+SUMIFS(K394,Input!$L35,Costs!K$1)</f>
        <v>0</v>
      </c>
      <c r="L35" s="8">
        <f>SUMIFS(L394,Input!$I35,Costs!L$1)+SUMIFS(L394,Input!$J35,Costs!L$1)+SUMIFS(L394,Input!$K35,Costs!L$1)+SUMIFS(L394,Input!$L35,Costs!L$1)</f>
        <v>0</v>
      </c>
      <c r="M35" s="8">
        <f>SUMIFS(M394,Input!$I35,Costs!M$1)+SUMIFS(M394,Input!$J35,Costs!M$1)+SUMIFS(M394,Input!$K35,Costs!M$1)+SUMIFS(M394,Input!$L35,Costs!M$1)</f>
        <v>0</v>
      </c>
      <c r="N35" s="8">
        <f>SUMIFS(N394,Input!$I35,Costs!N$1)+SUMIFS(N394,Input!$J35,Costs!N$1)+SUMIFS(N394,Input!$K35,Costs!N$1)+SUMIFS(N394,Input!$L35,Costs!N$1)</f>
        <v>0</v>
      </c>
      <c r="O35" s="8">
        <f>SUMIFS(O394,Input!$I35,Costs!O$1)+SUMIFS(O394,Input!$J35,Costs!O$1)+SUMIFS(O394,Input!$K35,Costs!O$1)+SUMIFS(O394,Input!$L35,Costs!O$1)</f>
        <v>0</v>
      </c>
      <c r="P35" s="8">
        <f>SUMIFS(P394,Input!$I35,Costs!P$1)+SUMIFS(P394,Input!$J35,Costs!P$1)+SUMIFS(P394,Input!$K35,Costs!P$1)+SUMIFS(P394,Input!$L35,Costs!P$1)</f>
        <v>0</v>
      </c>
      <c r="Q35" s="8">
        <f>SUMIFS(Q394,Input!$I35,Costs!Q$1)+SUMIFS(Q394,Input!$J35,Costs!Q$1)+SUMIFS(Q394,Input!$K35,Costs!Q$1)+SUMIFS(Q394,Input!$L35,Costs!Q$1)</f>
        <v>0</v>
      </c>
      <c r="R35" s="8">
        <f>SUMIFS(R394,Input!$I35,Costs!R$1)+SUMIFS(R394,Input!$J35,Costs!R$1)+SUMIFS(R394,Input!$K35,Costs!R$1)+SUMIFS(R394,Input!$L35,Costs!R$1)</f>
        <v>0</v>
      </c>
      <c r="S35" s="8">
        <f>SUMIFS(S394,Input!$I35,Costs!S$1)+SUMIFS(S394,Input!$J35,Costs!S$1)+SUMIFS(S394,Input!$K35,Costs!S$1)+SUMIFS(S394,Input!$L35,Costs!S$1)</f>
        <v>0</v>
      </c>
      <c r="T35" s="8">
        <f>SUMIFS(T394,Input!$I35,Costs!T$1)+SUMIFS(T394,Input!$J35,Costs!T$1)+SUMIFS(T394,Input!$K35,Costs!T$1)+SUMIFS(T394,Input!$L35,Costs!T$1)</f>
        <v>0</v>
      </c>
      <c r="U35" s="8">
        <f>SUMIFS(U394,Input!$I35,Costs!U$1)+SUMIFS(U394,Input!$J35,Costs!U$1)+SUMIFS(U394,Input!$K35,Costs!U$1)+SUMIFS(U394,Input!$L35,Costs!U$1)</f>
        <v>0</v>
      </c>
      <c r="V35" s="8">
        <f>SUMIFS(V394,Input!$I35,Costs!V$1)+SUMIFS(V394,Input!$J35,Costs!V$1)+SUMIFS(V394,Input!$K35,Costs!V$1)+SUMIFS(V394,Input!$L35,Costs!V$1)</f>
        <v>0</v>
      </c>
      <c r="W35" s="8">
        <f>SUMIFS(W394,Input!$I35,Costs!W$1)+SUMIFS(W394,Input!$J35,Costs!W$1)+SUMIFS(W394,Input!$K35,Costs!W$1)+SUMIFS(W394,Input!$L35,Costs!W$1)</f>
        <v>0</v>
      </c>
      <c r="X35"/>
      <c r="Y35" s="119">
        <f t="shared" si="1"/>
        <v>3868.591741875</v>
      </c>
      <c r="Z35"/>
    </row>
    <row r="36" spans="1:26" x14ac:dyDescent="0.3">
      <c r="A36" s="67" t="str">
        <f>IF(ISBLANK(Input!A36)," ",Input!A36)</f>
        <v>Moore's Corner School House</v>
      </c>
      <c r="B36" s="117" t="str">
        <f>IF(ISBLANK(Input!B36)," ",Input!B36)</f>
        <v>General</v>
      </c>
      <c r="C36" s="66" t="str">
        <f>IF(ISBLANK(Input!C36)," ",Input!C36)</f>
        <v>Floor Finishes</v>
      </c>
      <c r="D36" s="8">
        <f>SUMIFS(D395,Input!$I36,Costs!D$1)+SUMIFS(D395,Input!$J36,Costs!D$1)+SUMIFS(D395,Input!$K36,Costs!D$1)+SUMIFS(D395,Input!$L36,Costs!D$1)</f>
        <v>0</v>
      </c>
      <c r="E36" s="8">
        <f>SUMIFS(E395,Input!$I36,Costs!E$1)+SUMIFS(E395,Input!$J36,Costs!E$1)+SUMIFS(E395,Input!$K36,Costs!E$1)+SUMIFS(E395,Input!$L36,Costs!E$1)</f>
        <v>0</v>
      </c>
      <c r="F36" s="8">
        <f>SUMIFS(F395,Input!$I36,Costs!F$1)+SUMIFS(F395,Input!$J36,Costs!F$1)+SUMIFS(F395,Input!$K36,Costs!F$1)+SUMIFS(F395,Input!$L36,Costs!F$1)</f>
        <v>0</v>
      </c>
      <c r="G36" s="8">
        <f>SUMIFS(G395,Input!$I36,Costs!G$1)+SUMIFS(G395,Input!$J36,Costs!G$1)+SUMIFS(G395,Input!$K36,Costs!G$1)+SUMIFS(G395,Input!$L36,Costs!G$1)</f>
        <v>0</v>
      </c>
      <c r="H36" s="8">
        <f>SUMIFS(H395,Input!$I36,Costs!H$1)+SUMIFS(H395,Input!$J36,Costs!H$1)+SUMIFS(H395,Input!$K36,Costs!H$1)+SUMIFS(H395,Input!$L36,Costs!H$1)</f>
        <v>0</v>
      </c>
      <c r="I36" s="8">
        <f>SUMIFS(I395,Input!$I36,Costs!I$1)+SUMIFS(I395,Input!$J36,Costs!I$1)+SUMIFS(I395,Input!$K36,Costs!I$1)+SUMIFS(I395,Input!$L36,Costs!I$1)</f>
        <v>0</v>
      </c>
      <c r="J36" s="8">
        <f>SUMIFS(J395,Input!$I36,Costs!J$1)+SUMIFS(J395,Input!$J36,Costs!J$1)+SUMIFS(J395,Input!$K36,Costs!J$1)+SUMIFS(J395,Input!$L36,Costs!J$1)</f>
        <v>6189.746787</v>
      </c>
      <c r="K36" s="8">
        <f>SUMIFS(K395,Input!$I36,Costs!K$1)+SUMIFS(K395,Input!$J36,Costs!K$1)+SUMIFS(K395,Input!$K36,Costs!K$1)+SUMIFS(K395,Input!$L36,Costs!K$1)</f>
        <v>0</v>
      </c>
      <c r="L36" s="8">
        <f>SUMIFS(L395,Input!$I36,Costs!L$1)+SUMIFS(L395,Input!$J36,Costs!L$1)+SUMIFS(L395,Input!$K36,Costs!L$1)+SUMIFS(L395,Input!$L36,Costs!L$1)</f>
        <v>0</v>
      </c>
      <c r="M36" s="8">
        <f>SUMIFS(M395,Input!$I36,Costs!M$1)+SUMIFS(M395,Input!$J36,Costs!M$1)+SUMIFS(M395,Input!$K36,Costs!M$1)+SUMIFS(M395,Input!$L36,Costs!M$1)</f>
        <v>0</v>
      </c>
      <c r="N36" s="8">
        <f>SUMIFS(N395,Input!$I36,Costs!N$1)+SUMIFS(N395,Input!$J36,Costs!N$1)+SUMIFS(N395,Input!$K36,Costs!N$1)+SUMIFS(N395,Input!$L36,Costs!N$1)</f>
        <v>0</v>
      </c>
      <c r="O36" s="8">
        <f>SUMIFS(O395,Input!$I36,Costs!O$1)+SUMIFS(O395,Input!$J36,Costs!O$1)+SUMIFS(O395,Input!$K36,Costs!O$1)+SUMIFS(O395,Input!$L36,Costs!O$1)</f>
        <v>7175.6129766508238</v>
      </c>
      <c r="P36" s="8">
        <f>SUMIFS(P395,Input!$I36,Costs!P$1)+SUMIFS(P395,Input!$J36,Costs!P$1)+SUMIFS(P395,Input!$K36,Costs!P$1)+SUMIFS(P395,Input!$L36,Costs!P$1)</f>
        <v>0</v>
      </c>
      <c r="Q36" s="8">
        <f>SUMIFS(Q395,Input!$I36,Costs!Q$1)+SUMIFS(Q395,Input!$J36,Costs!Q$1)+SUMIFS(Q395,Input!$K36,Costs!Q$1)+SUMIFS(Q395,Input!$L36,Costs!Q$1)</f>
        <v>0</v>
      </c>
      <c r="R36" s="8">
        <f>SUMIFS(R395,Input!$I36,Costs!R$1)+SUMIFS(R395,Input!$J36,Costs!R$1)+SUMIFS(R395,Input!$K36,Costs!R$1)+SUMIFS(R395,Input!$L36,Costs!R$1)</f>
        <v>0</v>
      </c>
      <c r="S36" s="8">
        <f>SUMIFS(S395,Input!$I36,Costs!S$1)+SUMIFS(S395,Input!$J36,Costs!S$1)+SUMIFS(S395,Input!$K36,Costs!S$1)+SUMIFS(S395,Input!$L36,Costs!S$1)</f>
        <v>0</v>
      </c>
      <c r="T36" s="8">
        <f>SUMIFS(T395,Input!$I36,Costs!T$1)+SUMIFS(T395,Input!$J36,Costs!T$1)+SUMIFS(T395,Input!$K36,Costs!T$1)+SUMIFS(T395,Input!$L36,Costs!T$1)</f>
        <v>8318.5020910419516</v>
      </c>
      <c r="U36" s="8">
        <f>SUMIFS(U395,Input!$I36,Costs!U$1)+SUMIFS(U395,Input!$J36,Costs!U$1)+SUMIFS(U395,Input!$K36,Costs!U$1)+SUMIFS(U395,Input!$L36,Costs!U$1)</f>
        <v>0</v>
      </c>
      <c r="V36" s="8">
        <f>SUMIFS(V395,Input!$I36,Costs!V$1)+SUMIFS(V395,Input!$J36,Costs!V$1)+SUMIFS(V395,Input!$K36,Costs!V$1)+SUMIFS(V395,Input!$L36,Costs!V$1)</f>
        <v>0</v>
      </c>
      <c r="W36" s="8">
        <f>SUMIFS(W395,Input!$I36,Costs!W$1)+SUMIFS(W395,Input!$J36,Costs!W$1)+SUMIFS(W395,Input!$K36,Costs!W$1)+SUMIFS(W395,Input!$L36,Costs!W$1)</f>
        <v>0</v>
      </c>
      <c r="X36"/>
      <c r="Y36" s="119">
        <f t="shared" si="1"/>
        <v>21683.861854692776</v>
      </c>
      <c r="Z36"/>
    </row>
    <row r="37" spans="1:26" x14ac:dyDescent="0.3">
      <c r="A37" s="67" t="str">
        <f>IF(ISBLANK(Input!A38)," ",Input!A38)</f>
        <v>Moore's Corner School House</v>
      </c>
      <c r="B37" s="117" t="str">
        <f>IF(ISBLANK(Input!B38)," ",Input!B38)</f>
        <v>Energy Efficiency of Envelope</v>
      </c>
      <c r="C37" s="66" t="str">
        <f>IF(ISBLANK(Input!C38)," ",Input!C38)</f>
        <v>Exterior Walls (Blown-In)</v>
      </c>
      <c r="D37" s="8">
        <f>SUMIFS(D396,Input!$I38,Costs!D$1)+SUMIFS(D396,Input!$J38,Costs!D$1)+SUMIFS(D396,Input!$K38,Costs!D$1)+SUMIFS(D396,Input!$L38,Costs!D$1)</f>
        <v>0</v>
      </c>
      <c r="E37" s="8">
        <f>SUMIFS(E396,Input!$I37,Costs!E$1)+SUMIFS(E396,Input!$J37,Costs!E$1)+SUMIFS(E396,Input!$K37,Costs!E$1)+SUMIFS(E396,Input!$L37,Costs!E$1)</f>
        <v>0</v>
      </c>
      <c r="F37" s="8">
        <f>SUMIFS(F396,Input!$I38,Costs!F$1)+SUMIFS(F396,Input!$J38,Costs!F$1)+SUMIFS(F396,Input!$K38,Costs!F$1)+SUMIFS(F396,Input!$L38,Costs!F$1)</f>
        <v>0</v>
      </c>
      <c r="G37" s="8">
        <f>SUMIFS(G396,Input!$I38,Costs!G$1)+SUMIFS(G396,Input!$J38,Costs!G$1)+SUMIFS(G396,Input!$K38,Costs!G$1)+SUMIFS(G396,Input!$L38,Costs!G$1)</f>
        <v>0</v>
      </c>
      <c r="H37" s="8">
        <f>SUMIFS(H396,Input!$I38,Costs!H$1)+SUMIFS(H396,Input!$J38,Costs!H$1)+SUMIFS(H396,Input!$K38,Costs!H$1)+SUMIFS(H396,Input!$L38,Costs!H$1)</f>
        <v>0</v>
      </c>
      <c r="I37" s="8">
        <f>SUMIFS(I396,Input!$I38,Costs!I$1)+SUMIFS(I396,Input!$J38,Costs!I$1)+SUMIFS(I396,Input!$K38,Costs!I$1)+SUMIFS(I396,Input!$L38,Costs!I$1)</f>
        <v>0</v>
      </c>
      <c r="J37" s="8">
        <f>SUMIFS(J396,Input!$I38,Costs!J$1)+SUMIFS(J396,Input!$J38,Costs!J$1)+SUMIFS(J396,Input!$K38,Costs!J$1)+SUMIFS(J396,Input!$L38,Costs!J$1)</f>
        <v>0</v>
      </c>
      <c r="K37" s="8">
        <f>SUMIFS(K396,Input!$I38,Costs!K$1)+SUMIFS(K396,Input!$J38,Costs!K$1)+SUMIFS(K396,Input!$K38,Costs!K$1)+SUMIFS(K396,Input!$L38,Costs!K$1)</f>
        <v>0</v>
      </c>
      <c r="L37" s="8">
        <f>SUMIFS(L396,Input!$I38,Costs!L$1)+SUMIFS(L396,Input!$J38,Costs!L$1)+SUMIFS(L396,Input!$K38,Costs!L$1)+SUMIFS(L396,Input!$L38,Costs!L$1)</f>
        <v>0</v>
      </c>
      <c r="M37" s="8">
        <f>SUMIFS(M396,Input!$I38,Costs!M$1)+SUMIFS(M396,Input!$J38,Costs!M$1)+SUMIFS(M396,Input!$K38,Costs!M$1)+SUMIFS(M396,Input!$L38,Costs!M$1)</f>
        <v>0</v>
      </c>
      <c r="N37" s="8">
        <f>SUMIFS(N396,Input!$I38,Costs!N$1)+SUMIFS(N396,Input!$J38,Costs!N$1)+SUMIFS(N396,Input!$K38,Costs!N$1)+SUMIFS(N396,Input!$L38,Costs!N$1)</f>
        <v>0</v>
      </c>
      <c r="O37" s="8">
        <f>SUMIFS(O396,Input!$I38,Costs!O$1)+SUMIFS(O396,Input!$J38,Costs!O$1)+SUMIFS(O396,Input!$K38,Costs!O$1)+SUMIFS(O396,Input!$L38,Costs!O$1)</f>
        <v>0</v>
      </c>
      <c r="P37" s="8">
        <f>SUMIFS(P396,Input!$I38,Costs!P$1)+SUMIFS(P396,Input!$J38,Costs!P$1)+SUMIFS(P396,Input!$K38,Costs!P$1)+SUMIFS(P396,Input!$L38,Costs!P$1)</f>
        <v>0</v>
      </c>
      <c r="Q37" s="8">
        <f>SUMIFS(Q396,Input!$I38,Costs!Q$1)+SUMIFS(Q396,Input!$J38,Costs!Q$1)+SUMIFS(Q396,Input!$K38,Costs!Q$1)+SUMIFS(Q396,Input!$L38,Costs!Q$1)</f>
        <v>0</v>
      </c>
      <c r="R37" s="8">
        <f>SUMIFS(R396,Input!$I38,Costs!R$1)+SUMIFS(R396,Input!$J38,Costs!R$1)+SUMIFS(R396,Input!$K38,Costs!R$1)+SUMIFS(R396,Input!$L38,Costs!R$1)</f>
        <v>0</v>
      </c>
      <c r="S37" s="8">
        <f>SUMIFS(S396,Input!$I38,Costs!S$1)+SUMIFS(S396,Input!$J38,Costs!S$1)+SUMIFS(S396,Input!$K38,Costs!S$1)+SUMIFS(S396,Input!$L38,Costs!S$1)</f>
        <v>0</v>
      </c>
      <c r="T37" s="8">
        <f>SUMIFS(T396,Input!$I38,Costs!T$1)+SUMIFS(T396,Input!$J38,Costs!T$1)+SUMIFS(T396,Input!$K38,Costs!T$1)+SUMIFS(T396,Input!$L38,Costs!T$1)</f>
        <v>0</v>
      </c>
      <c r="U37" s="8">
        <f>SUMIFS(U396,Input!$I38,Costs!U$1)+SUMIFS(U396,Input!$J38,Costs!U$1)+SUMIFS(U396,Input!$K38,Costs!U$1)+SUMIFS(U396,Input!$L38,Costs!U$1)</f>
        <v>0</v>
      </c>
      <c r="V37" s="8">
        <f>SUMIFS(V396,Input!$I38,Costs!V$1)+SUMIFS(V396,Input!$J38,Costs!V$1)+SUMIFS(V396,Input!$K38,Costs!V$1)+SUMIFS(V396,Input!$L38,Costs!V$1)</f>
        <v>0</v>
      </c>
      <c r="W37" s="8">
        <f>SUMIFS(W396,Input!$I38,Costs!W$1)+SUMIFS(W396,Input!$J38,Costs!W$1)+SUMIFS(W396,Input!$K38,Costs!W$1)+SUMIFS(W396,Input!$L38,Costs!W$1)</f>
        <v>0</v>
      </c>
      <c r="X37"/>
      <c r="Y37" s="119">
        <f t="shared" si="1"/>
        <v>0</v>
      </c>
      <c r="Z37"/>
    </row>
    <row r="38" spans="1:26" x14ac:dyDescent="0.3">
      <c r="A38" s="67" t="str">
        <f>IF(ISBLANK(Input!A39)," ",Input!A39)</f>
        <v>Moore's Corner School House</v>
      </c>
      <c r="B38" s="117" t="str">
        <f>IF(ISBLANK(Input!B39)," ",Input!B39)</f>
        <v>Energy Efficiency of Envelope</v>
      </c>
      <c r="C38" s="66" t="str">
        <f>IF(ISBLANK(Input!C39)," ",Input!C39)</f>
        <v>Roof deck Insulation</v>
      </c>
      <c r="D38" s="8">
        <f>SUMIFS(D397,Input!$I39,Costs!D$1)+SUMIFS(D397,Input!$J39,Costs!D$1)+SUMIFS(D397,Input!$K39,Costs!D$1)+SUMIFS(D397,Input!$L39,Costs!D$1)</f>
        <v>0</v>
      </c>
      <c r="E38" s="8">
        <f>SUMIFS(E397,Input!$I38,Costs!E$1)+SUMIFS(E397,Input!$J38,Costs!E$1)+SUMIFS(E397,Input!$K38,Costs!E$1)+SUMIFS(E397,Input!$L38,Costs!E$1)</f>
        <v>0</v>
      </c>
      <c r="F38" s="8">
        <f>SUMIFS(F397,Input!$I39,Costs!F$1)+SUMIFS(F397,Input!$J39,Costs!F$1)+SUMIFS(F397,Input!$K39,Costs!F$1)+SUMIFS(F397,Input!$L39,Costs!F$1)</f>
        <v>0</v>
      </c>
      <c r="G38" s="8">
        <f>SUMIFS(G397,Input!$I39,Costs!G$1)+SUMIFS(G397,Input!$J39,Costs!G$1)+SUMIFS(G397,Input!$K39,Costs!G$1)+SUMIFS(G397,Input!$L39,Costs!G$1)</f>
        <v>0</v>
      </c>
      <c r="H38" s="8">
        <f>SUMIFS(H397,Input!$I39,Costs!H$1)+SUMIFS(H397,Input!$J39,Costs!H$1)+SUMIFS(H397,Input!$K39,Costs!H$1)+SUMIFS(H397,Input!$L39,Costs!H$1)</f>
        <v>0</v>
      </c>
      <c r="I38" s="8">
        <f>SUMIFS(I397,Input!$I39,Costs!I$1)+SUMIFS(I397,Input!$J39,Costs!I$1)+SUMIFS(I397,Input!$K39,Costs!I$1)+SUMIFS(I397,Input!$L39,Costs!I$1)</f>
        <v>0</v>
      </c>
      <c r="J38" s="8">
        <f>SUMIFS(J397,Input!$I39,Costs!J$1)+SUMIFS(J397,Input!$J39,Costs!J$1)+SUMIFS(J397,Input!$K39,Costs!J$1)+SUMIFS(J397,Input!$L39,Costs!J$1)</f>
        <v>0</v>
      </c>
      <c r="K38" s="8">
        <f>SUMIFS(K397,Input!$I39,Costs!K$1)+SUMIFS(K397,Input!$J39,Costs!K$1)+SUMIFS(K397,Input!$K39,Costs!K$1)+SUMIFS(K397,Input!$L39,Costs!K$1)</f>
        <v>0</v>
      </c>
      <c r="L38" s="8">
        <f>SUMIFS(L397,Input!$I39,Costs!L$1)+SUMIFS(L397,Input!$J39,Costs!L$1)+SUMIFS(L397,Input!$K39,Costs!L$1)+SUMIFS(L397,Input!$L39,Costs!L$1)</f>
        <v>0</v>
      </c>
      <c r="M38" s="8">
        <f>SUMIFS(M397,Input!$I39,Costs!M$1)+SUMIFS(M397,Input!$J39,Costs!M$1)+SUMIFS(M397,Input!$K39,Costs!M$1)+SUMIFS(M397,Input!$L39,Costs!M$1)</f>
        <v>0</v>
      </c>
      <c r="N38" s="8">
        <f>SUMIFS(N397,Input!$I39,Costs!N$1)+SUMIFS(N397,Input!$J39,Costs!N$1)+SUMIFS(N397,Input!$K39,Costs!N$1)+SUMIFS(N397,Input!$L39,Costs!N$1)</f>
        <v>0</v>
      </c>
      <c r="O38" s="8">
        <f>SUMIFS(O397,Input!$I39,Costs!O$1)+SUMIFS(O397,Input!$J39,Costs!O$1)+SUMIFS(O397,Input!$K39,Costs!O$1)+SUMIFS(O397,Input!$L39,Costs!O$1)</f>
        <v>0</v>
      </c>
      <c r="P38" s="8">
        <f>SUMIFS(P397,Input!$I39,Costs!P$1)+SUMIFS(P397,Input!$J39,Costs!P$1)+SUMIFS(P397,Input!$K39,Costs!P$1)+SUMIFS(P397,Input!$L39,Costs!P$1)</f>
        <v>0</v>
      </c>
      <c r="Q38" s="8">
        <f>SUMIFS(Q397,Input!$I39,Costs!Q$1)+SUMIFS(Q397,Input!$J39,Costs!Q$1)+SUMIFS(Q397,Input!$K39,Costs!Q$1)+SUMIFS(Q397,Input!$L39,Costs!Q$1)</f>
        <v>0</v>
      </c>
      <c r="R38" s="8">
        <f>SUMIFS(R397,Input!$I39,Costs!R$1)+SUMIFS(R397,Input!$J39,Costs!R$1)+SUMIFS(R397,Input!$K39,Costs!R$1)+SUMIFS(R397,Input!$L39,Costs!R$1)</f>
        <v>0</v>
      </c>
      <c r="S38" s="8">
        <f>SUMIFS(S397,Input!$I39,Costs!S$1)+SUMIFS(S397,Input!$J39,Costs!S$1)+SUMIFS(S397,Input!$K39,Costs!S$1)+SUMIFS(S397,Input!$L39,Costs!S$1)</f>
        <v>0</v>
      </c>
      <c r="T38" s="8">
        <f>SUMIFS(T397,Input!$I39,Costs!T$1)+SUMIFS(T397,Input!$J39,Costs!T$1)+SUMIFS(T397,Input!$K39,Costs!T$1)+SUMIFS(T397,Input!$L39,Costs!T$1)</f>
        <v>0</v>
      </c>
      <c r="U38" s="8">
        <f>SUMIFS(U397,Input!$I39,Costs!U$1)+SUMIFS(U397,Input!$J39,Costs!U$1)+SUMIFS(U397,Input!$K39,Costs!U$1)+SUMIFS(U397,Input!$L39,Costs!U$1)</f>
        <v>0</v>
      </c>
      <c r="V38" s="8">
        <f>SUMIFS(V397,Input!$I39,Costs!V$1)+SUMIFS(V397,Input!$J39,Costs!V$1)+SUMIFS(V397,Input!$K39,Costs!V$1)+SUMIFS(V397,Input!$L39,Costs!V$1)</f>
        <v>0</v>
      </c>
      <c r="W38" s="8">
        <f>SUMIFS(W397,Input!$I39,Costs!W$1)+SUMIFS(W397,Input!$J39,Costs!W$1)+SUMIFS(W397,Input!$K39,Costs!W$1)+SUMIFS(W397,Input!$L39,Costs!W$1)</f>
        <v>0</v>
      </c>
      <c r="X38"/>
      <c r="Y38" s="119">
        <f t="shared" si="1"/>
        <v>0</v>
      </c>
      <c r="Z38"/>
    </row>
    <row r="39" spans="1:26" x14ac:dyDescent="0.3">
      <c r="A39" s="67" t="str">
        <f>IF(ISBLANK(Input!A40)," ",Input!A40)</f>
        <v>Moore's Corner School House</v>
      </c>
      <c r="B39" s="117" t="str">
        <f>IF(ISBLANK(Input!B40)," ",Input!B40)</f>
        <v>Energy Efficiency of Envelope</v>
      </c>
      <c r="C39" s="66" t="str">
        <f>IF(ISBLANK(Input!C40)," ",Input!C40)</f>
        <v>Energy Consultant</v>
      </c>
      <c r="D39" s="8">
        <f>SUMIFS(D398,Input!$I40,Costs!D$1)+SUMIFS(D398,Input!$J40,Costs!D$1)+SUMIFS(D398,Input!$K40,Costs!D$1)+SUMIFS(D398,Input!$L40,Costs!D$1)</f>
        <v>0</v>
      </c>
      <c r="E39" s="8">
        <f>SUMIFS(E398,Input!$I39,Costs!E$1)+SUMIFS(E398,Input!$J39,Costs!E$1)+SUMIFS(E398,Input!$K39,Costs!E$1)+SUMIFS(E398,Input!$L39,Costs!E$1)</f>
        <v>0</v>
      </c>
      <c r="F39" s="8">
        <f>SUMIFS(F398,Input!$I40,Costs!F$1)+SUMIFS(F398,Input!$J40,Costs!F$1)+SUMIFS(F398,Input!$K40,Costs!F$1)+SUMIFS(F398,Input!$L40,Costs!F$1)</f>
        <v>0</v>
      </c>
      <c r="G39" s="8">
        <f>SUMIFS(G398,Input!$I40,Costs!G$1)+SUMIFS(G398,Input!$J40,Costs!G$1)+SUMIFS(G398,Input!$K40,Costs!G$1)+SUMIFS(G398,Input!$L40,Costs!G$1)</f>
        <v>0</v>
      </c>
      <c r="H39" s="8">
        <f>SUMIFS(H398,Input!$I40,Costs!H$1)+SUMIFS(H398,Input!$J40,Costs!H$1)+SUMIFS(H398,Input!$K40,Costs!H$1)+SUMIFS(H398,Input!$L40,Costs!H$1)</f>
        <v>0</v>
      </c>
      <c r="I39" s="8">
        <f>SUMIFS(I398,Input!$I40,Costs!I$1)+SUMIFS(I398,Input!$J40,Costs!I$1)+SUMIFS(I398,Input!$K40,Costs!I$1)+SUMIFS(I398,Input!$L40,Costs!I$1)</f>
        <v>0</v>
      </c>
      <c r="J39" s="8">
        <f>SUMIFS(J398,Input!$I40,Costs!J$1)+SUMIFS(J398,Input!$J40,Costs!J$1)+SUMIFS(J398,Input!$K40,Costs!J$1)+SUMIFS(J398,Input!$L40,Costs!J$1)</f>
        <v>0</v>
      </c>
      <c r="K39" s="8">
        <f>SUMIFS(K398,Input!$I40,Costs!K$1)+SUMIFS(K398,Input!$J40,Costs!K$1)+SUMIFS(K398,Input!$K40,Costs!K$1)+SUMIFS(K398,Input!$L40,Costs!K$1)</f>
        <v>0</v>
      </c>
      <c r="L39" s="8">
        <f>SUMIFS(L398,Input!$I40,Costs!L$1)+SUMIFS(L398,Input!$J40,Costs!L$1)+SUMIFS(L398,Input!$K40,Costs!L$1)+SUMIFS(L398,Input!$L40,Costs!L$1)</f>
        <v>0</v>
      </c>
      <c r="M39" s="8">
        <f>SUMIFS(M398,Input!$I40,Costs!M$1)+SUMIFS(M398,Input!$J40,Costs!M$1)+SUMIFS(M398,Input!$K40,Costs!M$1)+SUMIFS(M398,Input!$L40,Costs!M$1)</f>
        <v>0</v>
      </c>
      <c r="N39" s="8">
        <f>SUMIFS(N398,Input!$I40,Costs!N$1)+SUMIFS(N398,Input!$J40,Costs!N$1)+SUMIFS(N398,Input!$K40,Costs!N$1)+SUMIFS(N398,Input!$L40,Costs!N$1)</f>
        <v>0</v>
      </c>
      <c r="O39" s="8">
        <f>SUMIFS(O398,Input!$I40,Costs!O$1)+SUMIFS(O398,Input!$J40,Costs!O$1)+SUMIFS(O398,Input!$K40,Costs!O$1)+SUMIFS(O398,Input!$L40,Costs!O$1)</f>
        <v>0</v>
      </c>
      <c r="P39" s="8">
        <f>SUMIFS(P398,Input!$I40,Costs!P$1)+SUMIFS(P398,Input!$J40,Costs!P$1)+SUMIFS(P398,Input!$K40,Costs!P$1)+SUMIFS(P398,Input!$L40,Costs!P$1)</f>
        <v>0</v>
      </c>
      <c r="Q39" s="8">
        <f>SUMIFS(Q398,Input!$I40,Costs!Q$1)+SUMIFS(Q398,Input!$J40,Costs!Q$1)+SUMIFS(Q398,Input!$K40,Costs!Q$1)+SUMIFS(Q398,Input!$L40,Costs!Q$1)</f>
        <v>0</v>
      </c>
      <c r="R39" s="8">
        <f>SUMIFS(R398,Input!$I40,Costs!R$1)+SUMIFS(R398,Input!$J40,Costs!R$1)+SUMIFS(R398,Input!$K40,Costs!R$1)+SUMIFS(R398,Input!$L40,Costs!R$1)</f>
        <v>0</v>
      </c>
      <c r="S39" s="8">
        <f>SUMIFS(S398,Input!$I40,Costs!S$1)+SUMIFS(S398,Input!$J40,Costs!S$1)+SUMIFS(S398,Input!$K40,Costs!S$1)+SUMIFS(S398,Input!$L40,Costs!S$1)</f>
        <v>0</v>
      </c>
      <c r="T39" s="8">
        <f>SUMIFS(T398,Input!$I40,Costs!T$1)+SUMIFS(T398,Input!$J40,Costs!T$1)+SUMIFS(T398,Input!$K40,Costs!T$1)+SUMIFS(T398,Input!$L40,Costs!T$1)</f>
        <v>0</v>
      </c>
      <c r="U39" s="8">
        <f>SUMIFS(U398,Input!$I40,Costs!U$1)+SUMIFS(U398,Input!$J40,Costs!U$1)+SUMIFS(U398,Input!$K40,Costs!U$1)+SUMIFS(U398,Input!$L40,Costs!U$1)</f>
        <v>0</v>
      </c>
      <c r="V39" s="8">
        <f>SUMIFS(V398,Input!$I40,Costs!V$1)+SUMIFS(V398,Input!$J40,Costs!V$1)+SUMIFS(V398,Input!$K40,Costs!V$1)+SUMIFS(V398,Input!$L40,Costs!V$1)</f>
        <v>0</v>
      </c>
      <c r="W39" s="8">
        <f>SUMIFS(W398,Input!$I40,Costs!W$1)+SUMIFS(W398,Input!$J40,Costs!W$1)+SUMIFS(W398,Input!$K40,Costs!W$1)+SUMIFS(W398,Input!$L40,Costs!W$1)</f>
        <v>0</v>
      </c>
      <c r="X39"/>
      <c r="Y39" s="119">
        <f t="shared" si="1"/>
        <v>0</v>
      </c>
      <c r="Z39"/>
    </row>
    <row r="40" spans="1:26" x14ac:dyDescent="0.3">
      <c r="A40" s="67" t="str">
        <f>IF(ISBLANK(Input!A41)," ",Input!A41)</f>
        <v>Moore's Corner School House</v>
      </c>
      <c r="B40" s="117" t="str">
        <f>IF(ISBLANK(Input!B41)," ",Input!B41)</f>
        <v>HVAC</v>
      </c>
      <c r="C40" s="66" t="str">
        <f>IF(ISBLANK(Input!C41)," ",Input!C41)</f>
        <v>Variable Refrigerant Flow (VRF) System</v>
      </c>
      <c r="D40" s="8">
        <f>SUMIFS(D399,Input!$I41,Costs!D$1)+SUMIFS(D399,Input!$J41,Costs!D$1)+SUMIFS(D399,Input!$K41,Costs!D$1)+SUMIFS(D399,Input!$L41,Costs!D$1)</f>
        <v>0</v>
      </c>
      <c r="E40" s="8">
        <f>SUMIFS(E399,Input!$I41,Costs!E$1)+SUMIFS(E399,Input!$J41,Costs!E$1)+SUMIFS(E399,Input!$K41,Costs!E$1)+SUMIFS(E399,Input!$L41,Costs!E$1)</f>
        <v>18375</v>
      </c>
      <c r="F40" s="8">
        <f>SUMIFS(F399,Input!$I41,Costs!F$1)+SUMIFS(F399,Input!$J41,Costs!F$1)+SUMIFS(F399,Input!$K41,Costs!F$1)+SUMIFS(F399,Input!$L41,Costs!F$1)</f>
        <v>0</v>
      </c>
      <c r="G40" s="8">
        <f>SUMIFS(G399,Input!$I41,Costs!G$1)+SUMIFS(G399,Input!$J41,Costs!G$1)+SUMIFS(G399,Input!$K41,Costs!G$1)+SUMIFS(G399,Input!$L41,Costs!G$1)</f>
        <v>0</v>
      </c>
      <c r="H40" s="8">
        <f>SUMIFS(H399,Input!$I41,Costs!H$1)+SUMIFS(H399,Input!$J41,Costs!H$1)+SUMIFS(H399,Input!$K41,Costs!H$1)+SUMIFS(H399,Input!$L41,Costs!H$1)</f>
        <v>0</v>
      </c>
      <c r="I40" s="8">
        <f>SUMIFS(I399,Input!$I41,Costs!I$1)+SUMIFS(I399,Input!$J41,Costs!I$1)+SUMIFS(I399,Input!$K41,Costs!I$1)+SUMIFS(I399,Input!$L41,Costs!I$1)</f>
        <v>0</v>
      </c>
      <c r="J40" s="8">
        <f>SUMIFS(J399,Input!$I41,Costs!J$1)+SUMIFS(J399,Input!$J41,Costs!J$1)+SUMIFS(J399,Input!$K41,Costs!J$1)+SUMIFS(J399,Input!$L41,Costs!J$1)</f>
        <v>0</v>
      </c>
      <c r="K40" s="8">
        <f>SUMIFS(K399,Input!$I41,Costs!K$1)+SUMIFS(K399,Input!$J41,Costs!K$1)+SUMIFS(K399,Input!$K41,Costs!K$1)+SUMIFS(K399,Input!$L41,Costs!K$1)</f>
        <v>0</v>
      </c>
      <c r="L40" s="8">
        <f>SUMIFS(L399,Input!$I41,Costs!L$1)+SUMIFS(L399,Input!$J41,Costs!L$1)+SUMIFS(L399,Input!$K41,Costs!L$1)+SUMIFS(L399,Input!$L41,Costs!L$1)</f>
        <v>0</v>
      </c>
      <c r="M40" s="8">
        <f>SUMIFS(M399,Input!$I41,Costs!M$1)+SUMIFS(M399,Input!$J41,Costs!M$1)+SUMIFS(M399,Input!$K41,Costs!M$1)+SUMIFS(M399,Input!$L41,Costs!M$1)</f>
        <v>0</v>
      </c>
      <c r="N40" s="8">
        <f>SUMIFS(N399,Input!$I41,Costs!N$1)+SUMIFS(N399,Input!$J41,Costs!N$1)+SUMIFS(N399,Input!$K41,Costs!N$1)+SUMIFS(N399,Input!$L41,Costs!N$1)</f>
        <v>0</v>
      </c>
      <c r="O40" s="8">
        <f>SUMIFS(O399,Input!$I41,Costs!O$1)+SUMIFS(O399,Input!$J41,Costs!O$1)+SUMIFS(O399,Input!$K41,Costs!O$1)+SUMIFS(O399,Input!$L41,Costs!O$1)</f>
        <v>0</v>
      </c>
      <c r="P40" s="8">
        <f>SUMIFS(P399,Input!$I41,Costs!P$1)+SUMIFS(P399,Input!$J41,Costs!P$1)+SUMIFS(P399,Input!$K41,Costs!P$1)+SUMIFS(P399,Input!$L41,Costs!P$1)</f>
        <v>0</v>
      </c>
      <c r="Q40" s="8">
        <f>SUMIFS(Q399,Input!$I41,Costs!Q$1)+SUMIFS(Q399,Input!$J41,Costs!Q$1)+SUMIFS(Q399,Input!$K41,Costs!Q$1)+SUMIFS(Q399,Input!$L41,Costs!Q$1)</f>
        <v>0</v>
      </c>
      <c r="R40" s="8">
        <f>SUMIFS(R399,Input!$I41,Costs!R$1)+SUMIFS(R399,Input!$J41,Costs!R$1)+SUMIFS(R399,Input!$K41,Costs!R$1)+SUMIFS(R399,Input!$L41,Costs!R$1)</f>
        <v>0</v>
      </c>
      <c r="S40" s="8">
        <f>SUMIFS(S399,Input!$I41,Costs!S$1)+SUMIFS(S399,Input!$J41,Costs!S$1)+SUMIFS(S399,Input!$K41,Costs!S$1)+SUMIFS(S399,Input!$L41,Costs!S$1)</f>
        <v>0</v>
      </c>
      <c r="T40" s="8">
        <f>SUMIFS(T399,Input!$I41,Costs!T$1)+SUMIFS(T399,Input!$J41,Costs!T$1)+SUMIFS(T399,Input!$K41,Costs!T$1)+SUMIFS(T399,Input!$L41,Costs!T$1)</f>
        <v>0</v>
      </c>
      <c r="U40" s="8">
        <f>SUMIFS(U399,Input!$I41,Costs!U$1)+SUMIFS(U399,Input!$J41,Costs!U$1)+SUMIFS(U399,Input!$K41,Costs!U$1)+SUMIFS(U399,Input!$L41,Costs!U$1)</f>
        <v>0</v>
      </c>
      <c r="V40" s="8">
        <f>SUMIFS(V399,Input!$I41,Costs!V$1)+SUMIFS(V399,Input!$J41,Costs!V$1)+SUMIFS(V399,Input!$K41,Costs!V$1)+SUMIFS(V399,Input!$L41,Costs!V$1)</f>
        <v>0</v>
      </c>
      <c r="W40" s="8">
        <f>SUMIFS(W399,Input!$I41,Costs!W$1)+SUMIFS(W399,Input!$J41,Costs!W$1)+SUMIFS(W399,Input!$K41,Costs!W$1)+SUMIFS(W399,Input!$L41,Costs!W$1)</f>
        <v>0</v>
      </c>
      <c r="X40"/>
      <c r="Y40" s="119">
        <f t="shared" si="1"/>
        <v>18375</v>
      </c>
      <c r="Z40"/>
    </row>
    <row r="41" spans="1:26" x14ac:dyDescent="0.3">
      <c r="A41" s="67" t="str">
        <f>IF(ISBLANK(Input!A42)," ",Input!A42)</f>
        <v>Moore's Corner School House</v>
      </c>
      <c r="B41" s="117" t="str">
        <f>IF(ISBLANK(Input!B42)," ",Input!B42)</f>
        <v>Energy Efficiency - HVAC</v>
      </c>
      <c r="C41" s="66" t="str">
        <f>IF(ISBLANK(Input!C42)," ",Input!C42)</f>
        <v>Energy Recovery Ventilator (ERV)</v>
      </c>
      <c r="D41" s="8">
        <f>SUMIFS(D400,Input!$I42,Costs!D$1)+SUMIFS(D400,Input!$J42,Costs!D$1)+SUMIFS(D400,Input!$K42,Costs!D$1)+SUMIFS(D400,Input!$L42,Costs!D$1)</f>
        <v>0</v>
      </c>
      <c r="E41" s="8">
        <f>SUMIFS(E400,Input!$I42,Costs!E$1)+SUMIFS(E400,Input!$J42,Costs!E$1)+SUMIFS(E400,Input!$K42,Costs!E$1)+SUMIFS(E400,Input!$L42,Costs!E$1)</f>
        <v>0</v>
      </c>
      <c r="F41" s="8">
        <f>SUMIFS(F400,Input!$I41,Costs!F$1)+SUMIFS(F400,Input!$J41,Costs!F$1)+SUMIFS(F400,Input!$K41,Costs!F$1)+SUMIFS(F400,Input!$L41,Costs!F$1)</f>
        <v>0</v>
      </c>
      <c r="G41" s="8">
        <f>SUMIFS(G400,Input!$I42,Costs!G$1)+SUMIFS(G400,Input!$J42,Costs!G$1)+SUMIFS(G400,Input!$K42,Costs!G$1)+SUMIFS(G400,Input!$L42,Costs!G$1)</f>
        <v>0</v>
      </c>
      <c r="H41" s="8">
        <f>SUMIFS(H400,Input!$I42,Costs!H$1)+SUMIFS(H400,Input!$J42,Costs!H$1)+SUMIFS(H400,Input!$K42,Costs!H$1)+SUMIFS(H400,Input!$L42,Costs!H$1)</f>
        <v>0</v>
      </c>
      <c r="I41" s="8">
        <f>SUMIFS(I400,Input!$I42,Costs!I$1)+SUMIFS(I400,Input!$J42,Costs!I$1)+SUMIFS(I400,Input!$K42,Costs!I$1)+SUMIFS(I400,Input!$L42,Costs!I$1)</f>
        <v>0</v>
      </c>
      <c r="J41" s="8">
        <f>SUMIFS(J400,Input!$I42,Costs!J$1)+SUMIFS(J400,Input!$J42,Costs!J$1)+SUMIFS(J400,Input!$K42,Costs!J$1)+SUMIFS(J400,Input!$L42,Costs!J$1)</f>
        <v>0</v>
      </c>
      <c r="K41" s="8">
        <f>SUMIFS(K400,Input!$I42,Costs!K$1)+SUMIFS(K400,Input!$J42,Costs!K$1)+SUMIFS(K400,Input!$K42,Costs!K$1)+SUMIFS(K400,Input!$L42,Costs!K$1)</f>
        <v>0</v>
      </c>
      <c r="L41" s="8">
        <f>SUMIFS(L400,Input!$I42,Costs!L$1)+SUMIFS(L400,Input!$J42,Costs!L$1)+SUMIFS(L400,Input!$K42,Costs!L$1)+SUMIFS(L400,Input!$L42,Costs!L$1)</f>
        <v>0</v>
      </c>
      <c r="M41" s="8">
        <f>SUMIFS(M400,Input!$I42,Costs!M$1)+SUMIFS(M400,Input!$J42,Costs!M$1)+SUMIFS(M400,Input!$K42,Costs!M$1)+SUMIFS(M400,Input!$L42,Costs!M$1)</f>
        <v>0</v>
      </c>
      <c r="N41" s="8">
        <f>SUMIFS(N400,Input!$I42,Costs!N$1)+SUMIFS(N400,Input!$J42,Costs!N$1)+SUMIFS(N400,Input!$K42,Costs!N$1)+SUMIFS(N400,Input!$L42,Costs!N$1)</f>
        <v>0</v>
      </c>
      <c r="O41" s="8">
        <f>SUMIFS(O400,Input!$I42,Costs!O$1)+SUMIFS(O400,Input!$J42,Costs!O$1)+SUMIFS(O400,Input!$K42,Costs!O$1)+SUMIFS(O400,Input!$L42,Costs!O$1)</f>
        <v>0</v>
      </c>
      <c r="P41" s="8">
        <f>SUMIFS(P400,Input!$I42,Costs!P$1)+SUMIFS(P400,Input!$J42,Costs!P$1)+SUMIFS(P400,Input!$K42,Costs!P$1)+SUMIFS(P400,Input!$L42,Costs!P$1)</f>
        <v>0</v>
      </c>
      <c r="Q41" s="8">
        <f>SUMIFS(Q400,Input!$I42,Costs!Q$1)+SUMIFS(Q400,Input!$J42,Costs!Q$1)+SUMIFS(Q400,Input!$K42,Costs!Q$1)+SUMIFS(Q400,Input!$L42,Costs!Q$1)</f>
        <v>0</v>
      </c>
      <c r="R41" s="8">
        <f>SUMIFS(R400,Input!$I42,Costs!R$1)+SUMIFS(R400,Input!$J42,Costs!R$1)+SUMIFS(R400,Input!$K42,Costs!R$1)+SUMIFS(R400,Input!$L42,Costs!R$1)</f>
        <v>0</v>
      </c>
      <c r="S41" s="8">
        <f>SUMIFS(S400,Input!$I42,Costs!S$1)+SUMIFS(S400,Input!$J42,Costs!S$1)+SUMIFS(S400,Input!$K42,Costs!S$1)+SUMIFS(S400,Input!$L42,Costs!S$1)</f>
        <v>0</v>
      </c>
      <c r="T41" s="8">
        <f>SUMIFS(T400,Input!$I42,Costs!T$1)+SUMIFS(T400,Input!$J42,Costs!T$1)+SUMIFS(T400,Input!$K42,Costs!T$1)+SUMIFS(T400,Input!$L42,Costs!T$1)</f>
        <v>0</v>
      </c>
      <c r="U41" s="8">
        <f>SUMIFS(U400,Input!$I42,Costs!U$1)+SUMIFS(U400,Input!$J42,Costs!U$1)+SUMIFS(U400,Input!$K42,Costs!U$1)+SUMIFS(U400,Input!$L42,Costs!U$1)</f>
        <v>0</v>
      </c>
      <c r="V41" s="8">
        <f>SUMIFS(V400,Input!$I42,Costs!V$1)+SUMIFS(V400,Input!$J42,Costs!V$1)+SUMIFS(V400,Input!$K42,Costs!V$1)+SUMIFS(V400,Input!$L42,Costs!V$1)</f>
        <v>0</v>
      </c>
      <c r="W41" s="8">
        <f>SUMIFS(W400,Input!$I42,Costs!W$1)+SUMIFS(W400,Input!$J42,Costs!W$1)+SUMIFS(W400,Input!$K42,Costs!W$1)+SUMIFS(W400,Input!$L42,Costs!W$1)</f>
        <v>0</v>
      </c>
      <c r="X41"/>
      <c r="Y41" s="119">
        <f t="shared" si="1"/>
        <v>0</v>
      </c>
      <c r="Z41"/>
    </row>
    <row r="42" spans="1:26" x14ac:dyDescent="0.3">
      <c r="A42" s="67" t="str">
        <f>IF(ISBLANK(Input!A43)," ",Input!A43)</f>
        <v>Moore's Corner School House</v>
      </c>
      <c r="B42" s="117" t="str">
        <f>IF(ISBLANK(Input!B43)," ",Input!B43)</f>
        <v>Energy Efficiency - HVAC</v>
      </c>
      <c r="C42" s="66" t="str">
        <f>IF(ISBLANK(Input!C43)," ",Input!C43)</f>
        <v>Mechanical Engineer Consultation</v>
      </c>
      <c r="D42" s="8">
        <f>SUMIFS(D401,Input!$I43,Costs!D$1)+SUMIFS(D401,Input!$J43,Costs!D$1)+SUMIFS(D401,Input!$K43,Costs!D$1)+SUMIFS(D401,Input!$L43,Costs!D$1)</f>
        <v>0</v>
      </c>
      <c r="E42" s="8">
        <f>SUMIFS(E401,Input!$I42,Costs!E$1)+SUMIFS(E401,Input!$J42,Costs!E$1)+SUMIFS(E401,Input!$K42,Costs!E$1)+SUMIFS(E401,Input!$L42,Costs!E$1)</f>
        <v>0</v>
      </c>
      <c r="F42" s="8">
        <f>SUMIFS(F401,Input!$I43,Costs!F$1)+SUMIFS(F401,Input!$J43,Costs!F$1)+SUMIFS(F401,Input!$K43,Costs!F$1)+SUMIFS(F401,Input!$L43,Costs!F$1)</f>
        <v>0</v>
      </c>
      <c r="G42" s="8">
        <f>SUMIFS(G401,Input!$I43,Costs!G$1)+SUMIFS(G401,Input!$J43,Costs!G$1)+SUMIFS(G401,Input!$K43,Costs!G$1)+SUMIFS(G401,Input!$L43,Costs!G$1)</f>
        <v>0</v>
      </c>
      <c r="H42" s="8">
        <f>SUMIFS(H401,Input!$I43,Costs!H$1)+SUMIFS(H401,Input!$J43,Costs!H$1)+SUMIFS(H401,Input!$K43,Costs!H$1)+SUMIFS(H401,Input!$L43,Costs!H$1)</f>
        <v>0</v>
      </c>
      <c r="I42" s="8">
        <f>SUMIFS(I401,Input!$I43,Costs!I$1)+SUMIFS(I401,Input!$J43,Costs!I$1)+SUMIFS(I401,Input!$K43,Costs!I$1)+SUMIFS(I401,Input!$L43,Costs!I$1)</f>
        <v>0</v>
      </c>
      <c r="J42" s="8">
        <f>SUMIFS(J401,Input!$I43,Costs!J$1)+SUMIFS(J401,Input!$J43,Costs!J$1)+SUMIFS(J401,Input!$K43,Costs!J$1)+SUMIFS(J401,Input!$L43,Costs!J$1)</f>
        <v>0</v>
      </c>
      <c r="K42" s="8">
        <f>SUMIFS(K401,Input!$I43,Costs!K$1)+SUMIFS(K401,Input!$J43,Costs!K$1)+SUMIFS(K401,Input!$K43,Costs!K$1)+SUMIFS(K401,Input!$L43,Costs!K$1)</f>
        <v>0</v>
      </c>
      <c r="L42" s="8">
        <f>SUMIFS(L401,Input!$I43,Costs!L$1)+SUMIFS(L401,Input!$J43,Costs!L$1)+SUMIFS(L401,Input!$K43,Costs!L$1)+SUMIFS(L401,Input!$L43,Costs!L$1)</f>
        <v>0</v>
      </c>
      <c r="M42" s="8">
        <f>SUMIFS(M401,Input!$I43,Costs!M$1)+SUMIFS(M401,Input!$J43,Costs!M$1)+SUMIFS(M401,Input!$K43,Costs!M$1)+SUMIFS(M401,Input!$L43,Costs!M$1)</f>
        <v>0</v>
      </c>
      <c r="N42" s="8">
        <f>SUMIFS(N401,Input!$I43,Costs!N$1)+SUMIFS(N401,Input!$J43,Costs!N$1)+SUMIFS(N401,Input!$K43,Costs!N$1)+SUMIFS(N401,Input!$L43,Costs!N$1)</f>
        <v>0</v>
      </c>
      <c r="O42" s="8">
        <f>SUMIFS(O401,Input!$I43,Costs!O$1)+SUMIFS(O401,Input!$J43,Costs!O$1)+SUMIFS(O401,Input!$K43,Costs!O$1)+SUMIFS(O401,Input!$L43,Costs!O$1)</f>
        <v>0</v>
      </c>
      <c r="P42" s="8">
        <f>SUMIFS(P401,Input!$I43,Costs!P$1)+SUMIFS(P401,Input!$J43,Costs!P$1)+SUMIFS(P401,Input!$K43,Costs!P$1)+SUMIFS(P401,Input!$L43,Costs!P$1)</f>
        <v>0</v>
      </c>
      <c r="Q42" s="8">
        <f>SUMIFS(Q401,Input!$I43,Costs!Q$1)+SUMIFS(Q401,Input!$J43,Costs!Q$1)+SUMIFS(Q401,Input!$K43,Costs!Q$1)+SUMIFS(Q401,Input!$L43,Costs!Q$1)</f>
        <v>0</v>
      </c>
      <c r="R42" s="8">
        <f>SUMIFS(R401,Input!$I43,Costs!R$1)+SUMIFS(R401,Input!$J43,Costs!R$1)+SUMIFS(R401,Input!$K43,Costs!R$1)+SUMIFS(R401,Input!$L43,Costs!R$1)</f>
        <v>0</v>
      </c>
      <c r="S42" s="8">
        <f>SUMIFS(S401,Input!$I43,Costs!S$1)+SUMIFS(S401,Input!$J43,Costs!S$1)+SUMIFS(S401,Input!$K43,Costs!S$1)+SUMIFS(S401,Input!$L43,Costs!S$1)</f>
        <v>0</v>
      </c>
      <c r="T42" s="8">
        <f>SUMIFS(T401,Input!$I43,Costs!T$1)+SUMIFS(T401,Input!$J43,Costs!T$1)+SUMIFS(T401,Input!$K43,Costs!T$1)+SUMIFS(T401,Input!$L43,Costs!T$1)</f>
        <v>0</v>
      </c>
      <c r="U42" s="8">
        <f>SUMIFS(U401,Input!$I43,Costs!U$1)+SUMIFS(U401,Input!$J43,Costs!U$1)+SUMIFS(U401,Input!$K43,Costs!U$1)+SUMIFS(U401,Input!$L43,Costs!U$1)</f>
        <v>0</v>
      </c>
      <c r="V42" s="8">
        <f>SUMIFS(V401,Input!$I43,Costs!V$1)+SUMIFS(V401,Input!$J43,Costs!V$1)+SUMIFS(V401,Input!$K43,Costs!V$1)+SUMIFS(V401,Input!$L43,Costs!V$1)</f>
        <v>0</v>
      </c>
      <c r="W42" s="8">
        <f>SUMIFS(W401,Input!$I43,Costs!W$1)+SUMIFS(W401,Input!$J43,Costs!W$1)+SUMIFS(W401,Input!$K43,Costs!W$1)+SUMIFS(W401,Input!$L43,Costs!W$1)</f>
        <v>0</v>
      </c>
      <c r="X42"/>
      <c r="Y42" s="119">
        <f t="shared" si="1"/>
        <v>0</v>
      </c>
      <c r="Z42"/>
    </row>
    <row r="43" spans="1:26" hidden="1" x14ac:dyDescent="0.3">
      <c r="A43" s="67" t="str">
        <f>IF(ISBLANK(Input!A44)," ",Input!A44)</f>
        <v xml:space="preserve"> </v>
      </c>
      <c r="B43" s="117" t="str">
        <f>IF(ISBLANK(Input!B44)," ",Input!B44)</f>
        <v xml:space="preserve"> </v>
      </c>
      <c r="C43" s="66" t="str">
        <f>IF(ISBLANK(Input!C44)," ",Input!C44)</f>
        <v xml:space="preserve"> </v>
      </c>
      <c r="D43" s="8">
        <f>SUMIFS(D402,Input!$I44,Costs!D$1)+SUMIFS(D402,Input!$J44,Costs!D$1)+SUMIFS(D402,Input!$K44,Costs!D$1)+SUMIFS(D402,Input!$L44,Costs!D$1)</f>
        <v>0</v>
      </c>
      <c r="E43" s="8">
        <f>SUMIFS(E402,Input!$I44,Costs!E$1)+SUMIFS(E402,Input!$J44,Costs!E$1)+SUMIFS(E402,Input!$K44,Costs!E$1)+SUMIFS(E402,Input!$L44,Costs!E$1)</f>
        <v>0</v>
      </c>
      <c r="F43" s="8">
        <f>SUMIFS(F402,Input!$I44,Costs!F$1)+SUMIFS(F402,Input!$J44,Costs!F$1)+SUMIFS(F402,Input!$K44,Costs!F$1)+SUMIFS(F402,Input!$L44,Costs!F$1)</f>
        <v>0</v>
      </c>
      <c r="G43" s="8">
        <f>SUMIFS(G402,Input!$I44,Costs!G$1)+SUMIFS(G402,Input!$J44,Costs!G$1)+SUMIFS(G402,Input!$K44,Costs!G$1)+SUMIFS(G402,Input!$L44,Costs!G$1)</f>
        <v>0</v>
      </c>
      <c r="H43" s="8">
        <f>SUMIFS(H402,Input!$I44,Costs!H$1)+SUMIFS(H402,Input!$J44,Costs!H$1)+SUMIFS(H402,Input!$K44,Costs!H$1)+SUMIFS(H402,Input!$L44,Costs!H$1)</f>
        <v>0</v>
      </c>
      <c r="I43" s="8">
        <f>SUMIFS(I402,Input!$I44,Costs!I$1)+SUMIFS(I402,Input!$J44,Costs!I$1)+SUMIFS(I402,Input!$K44,Costs!I$1)+SUMIFS(I402,Input!$L44,Costs!I$1)</f>
        <v>0</v>
      </c>
      <c r="J43" s="8">
        <f>SUMIFS(J402,Input!$I44,Costs!J$1)+SUMIFS(J402,Input!$J44,Costs!J$1)+SUMIFS(J402,Input!$K44,Costs!J$1)+SUMIFS(J402,Input!$L44,Costs!J$1)</f>
        <v>0</v>
      </c>
      <c r="K43" s="8">
        <f>SUMIFS(K402,Input!$I44,Costs!K$1)+SUMIFS(K402,Input!$J44,Costs!K$1)+SUMIFS(K402,Input!$K44,Costs!K$1)+SUMIFS(K402,Input!$L44,Costs!K$1)</f>
        <v>0</v>
      </c>
      <c r="L43" s="8">
        <f>SUMIFS(L402,Input!$I44,Costs!L$1)+SUMIFS(L402,Input!$J44,Costs!L$1)+SUMIFS(L402,Input!$K44,Costs!L$1)+SUMIFS(L402,Input!$L44,Costs!L$1)</f>
        <v>0</v>
      </c>
      <c r="M43" s="8">
        <f>SUMIFS(M402,Input!$I44,Costs!M$1)+SUMIFS(M402,Input!$J44,Costs!M$1)+SUMIFS(M402,Input!$K44,Costs!M$1)+SUMIFS(M402,Input!$L44,Costs!M$1)</f>
        <v>0</v>
      </c>
      <c r="N43" s="8">
        <f>SUMIFS(N402,Input!$I44,Costs!N$1)+SUMIFS(N402,Input!$J44,Costs!N$1)+SUMIFS(N402,Input!$K44,Costs!N$1)+SUMIFS(N402,Input!$L44,Costs!N$1)</f>
        <v>0</v>
      </c>
      <c r="O43" s="8">
        <f>SUMIFS(O402,Input!$I44,Costs!O$1)+SUMIFS(O402,Input!$J44,Costs!O$1)+SUMIFS(O402,Input!$K44,Costs!O$1)+SUMIFS(O402,Input!$L44,Costs!O$1)</f>
        <v>0</v>
      </c>
      <c r="P43" s="8">
        <f>SUMIFS(P402,Input!$I44,Costs!P$1)+SUMIFS(P402,Input!$J44,Costs!P$1)+SUMIFS(P402,Input!$K44,Costs!P$1)+SUMIFS(P402,Input!$L44,Costs!P$1)</f>
        <v>0</v>
      </c>
      <c r="Q43" s="8">
        <f>SUMIFS(Q402,Input!$I44,Costs!Q$1)+SUMIFS(Q402,Input!$J44,Costs!Q$1)+SUMIFS(Q402,Input!$K44,Costs!Q$1)+SUMIFS(Q402,Input!$L44,Costs!Q$1)</f>
        <v>0</v>
      </c>
      <c r="R43" s="8">
        <f>SUMIFS(R402,Input!$I44,Costs!R$1)+SUMIFS(R402,Input!$J44,Costs!R$1)+SUMIFS(R402,Input!$K44,Costs!R$1)+SUMIFS(R402,Input!$L44,Costs!R$1)</f>
        <v>0</v>
      </c>
      <c r="S43" s="8">
        <f>SUMIFS(S402,Input!$I44,Costs!S$1)+SUMIFS(S402,Input!$J44,Costs!S$1)+SUMIFS(S402,Input!$K44,Costs!S$1)+SUMIFS(S402,Input!$L44,Costs!S$1)</f>
        <v>0</v>
      </c>
      <c r="T43" s="8">
        <f>SUMIFS(T402,Input!$I44,Costs!T$1)+SUMIFS(T402,Input!$J44,Costs!T$1)+SUMIFS(T402,Input!$K44,Costs!T$1)+SUMIFS(T402,Input!$L44,Costs!T$1)</f>
        <v>0</v>
      </c>
      <c r="U43" s="8">
        <f>SUMIFS(U402,Input!$I44,Costs!U$1)+SUMIFS(U402,Input!$J44,Costs!U$1)+SUMIFS(U402,Input!$K44,Costs!U$1)+SUMIFS(U402,Input!$L44,Costs!U$1)</f>
        <v>0</v>
      </c>
      <c r="V43" s="8">
        <f>SUMIFS(V402,Input!$I44,Costs!V$1)+SUMIFS(V402,Input!$J44,Costs!V$1)+SUMIFS(V402,Input!$K44,Costs!V$1)+SUMIFS(V402,Input!$L44,Costs!V$1)</f>
        <v>0</v>
      </c>
      <c r="W43" s="8">
        <f>SUMIFS(W402,Input!$I44,Costs!W$1)+SUMIFS(W402,Input!$J44,Costs!W$1)+SUMIFS(W402,Input!$K44,Costs!W$1)+SUMIFS(W402,Input!$L44,Costs!W$1)</f>
        <v>0</v>
      </c>
      <c r="X43"/>
      <c r="Y43" s="119">
        <f t="shared" si="1"/>
        <v>0</v>
      </c>
      <c r="Z43"/>
    </row>
    <row r="44" spans="1:26" ht="14.5" thickBot="1" x14ac:dyDescent="0.35">
      <c r="A44" s="67" t="str">
        <f>IF(ISBLANK(Input!A45)," ",Input!A45)</f>
        <v>Moore's Corner School House</v>
      </c>
      <c r="B44" s="117" t="str">
        <f>IF(ISBLANK(Input!B45)," ",Input!B45)</f>
        <v>Out Buildings</v>
      </c>
      <c r="C44" s="66" t="str">
        <f>IF(ISBLANK(Input!C45)," ",Input!C45)</f>
        <v>Outhouse</v>
      </c>
      <c r="D44" s="8">
        <f>SUMIFS(D403,Input!$I45,Costs!D$1)+SUMIFS(D403,Input!$J45,Costs!D$1)+SUMIFS(D403,Input!$K45,Costs!D$1)+SUMIFS(D403,Input!$L45,Costs!D$1)</f>
        <v>0</v>
      </c>
      <c r="E44" s="8">
        <f>SUMIFS(E403,Input!$I45,Costs!E$1)+SUMIFS(E403,Input!$J45,Costs!E$1)+SUMIFS(E403,Input!$K45,Costs!E$1)+SUMIFS(E403,Input!$L45,Costs!E$1)</f>
        <v>0</v>
      </c>
      <c r="F44" s="8">
        <f>SUMIFS(F403,Input!$I45,Costs!F$1)+SUMIFS(F403,Input!$J45,Costs!F$1)+SUMIFS(F403,Input!$K45,Costs!F$1)+SUMIFS(F403,Input!$L45,Costs!F$1)</f>
        <v>0</v>
      </c>
      <c r="G44" s="8">
        <f>SUMIFS(G403,Input!$I45,Costs!G$1)+SUMIFS(G403,Input!$J45,Costs!G$1)+SUMIFS(G403,Input!$K45,Costs!G$1)+SUMIFS(G403,Input!$L45,Costs!G$1)</f>
        <v>0</v>
      </c>
      <c r="H44" s="8">
        <f>SUMIFS(H403,Input!$I45,Costs!H$1)+SUMIFS(H403,Input!$J45,Costs!H$1)+SUMIFS(H403,Input!$K45,Costs!H$1)+SUMIFS(H403,Input!$L45,Costs!H$1)</f>
        <v>0</v>
      </c>
      <c r="I44" s="8">
        <f>SUMIFS(I403,Input!$I45,Costs!I$1)+SUMIFS(I403,Input!$J45,Costs!I$1)+SUMIFS(I403,Input!$K45,Costs!I$1)+SUMIFS(I403,Input!$L45,Costs!I$1)</f>
        <v>0</v>
      </c>
      <c r="J44" s="8">
        <f>SUMIFS(J403,Input!$I45,Costs!J$1)+SUMIFS(J403,Input!$J45,Costs!J$1)+SUMIFS(J403,Input!$K45,Costs!J$1)+SUMIFS(J403,Input!$L45,Costs!J$1)</f>
        <v>12895.30580625</v>
      </c>
      <c r="K44" s="8">
        <f>SUMIFS(K403,Input!$I45,Costs!K$1)+SUMIFS(K403,Input!$J45,Costs!K$1)+SUMIFS(K403,Input!$K45,Costs!K$1)+SUMIFS(K403,Input!$L45,Costs!K$1)</f>
        <v>0</v>
      </c>
      <c r="L44" s="8">
        <f>SUMIFS(L403,Input!$I45,Costs!L$1)+SUMIFS(L403,Input!$J45,Costs!L$1)+SUMIFS(L403,Input!$K45,Costs!L$1)+SUMIFS(L403,Input!$L45,Costs!L$1)</f>
        <v>0</v>
      </c>
      <c r="M44" s="8">
        <f>SUMIFS(M403,Input!$I45,Costs!M$1)+SUMIFS(M403,Input!$J45,Costs!M$1)+SUMIFS(M403,Input!$K45,Costs!M$1)+SUMIFS(M403,Input!$L45,Costs!M$1)</f>
        <v>0</v>
      </c>
      <c r="N44" s="8">
        <f>SUMIFS(N403,Input!$I45,Costs!N$1)+SUMIFS(N403,Input!$J45,Costs!N$1)+SUMIFS(N403,Input!$K45,Costs!N$1)+SUMIFS(N403,Input!$L45,Costs!N$1)</f>
        <v>0</v>
      </c>
      <c r="O44" s="8">
        <f>SUMIFS(O403,Input!$I45,Costs!O$1)+SUMIFS(O403,Input!$J45,Costs!O$1)+SUMIFS(O403,Input!$K45,Costs!O$1)+SUMIFS(O403,Input!$L45,Costs!O$1)</f>
        <v>0</v>
      </c>
      <c r="P44" s="8">
        <f>SUMIFS(P403,Input!$I45,Costs!P$1)+SUMIFS(P403,Input!$J45,Costs!P$1)+SUMIFS(P403,Input!$K45,Costs!P$1)+SUMIFS(P403,Input!$L45,Costs!P$1)</f>
        <v>0</v>
      </c>
      <c r="Q44" s="8">
        <f>SUMIFS(Q403,Input!$I45,Costs!Q$1)+SUMIFS(Q403,Input!$J45,Costs!Q$1)+SUMIFS(Q403,Input!$K45,Costs!Q$1)+SUMIFS(Q403,Input!$L45,Costs!Q$1)</f>
        <v>0</v>
      </c>
      <c r="R44" s="8">
        <f>SUMIFS(R403,Input!$I45,Costs!R$1)+SUMIFS(R403,Input!$J45,Costs!R$1)+SUMIFS(R403,Input!$K45,Costs!R$1)+SUMIFS(R403,Input!$L45,Costs!R$1)</f>
        <v>0</v>
      </c>
      <c r="S44" s="8">
        <f>SUMIFS(S403,Input!$I45,Costs!S$1)+SUMIFS(S403,Input!$J45,Costs!S$1)+SUMIFS(S403,Input!$K45,Costs!S$1)+SUMIFS(S403,Input!$L45,Costs!S$1)</f>
        <v>0</v>
      </c>
      <c r="T44" s="8">
        <f>SUMIFS(T403,Input!$I45,Costs!T$1)+SUMIFS(T403,Input!$J45,Costs!T$1)+SUMIFS(T403,Input!$K45,Costs!T$1)+SUMIFS(T403,Input!$L45,Costs!T$1)</f>
        <v>0</v>
      </c>
      <c r="U44" s="8">
        <f>SUMIFS(U403,Input!$I45,Costs!U$1)+SUMIFS(U403,Input!$J45,Costs!U$1)+SUMIFS(U403,Input!$K45,Costs!U$1)+SUMIFS(U403,Input!$L45,Costs!U$1)</f>
        <v>0</v>
      </c>
      <c r="V44" s="8">
        <f>SUMIFS(V403,Input!$I45,Costs!V$1)+SUMIFS(V403,Input!$J45,Costs!V$1)+SUMIFS(V403,Input!$K45,Costs!V$1)+SUMIFS(V403,Input!$L45,Costs!V$1)</f>
        <v>0</v>
      </c>
      <c r="W44" s="8">
        <f>SUMIFS(W403,Input!$I45,Costs!W$1)+SUMIFS(W403,Input!$J45,Costs!W$1)+SUMIFS(W403,Input!$K45,Costs!W$1)+SUMIFS(W403,Input!$L45,Costs!W$1)</f>
        <v>0</v>
      </c>
      <c r="X44"/>
      <c r="Y44" s="119">
        <f t="shared" si="1"/>
        <v>12895.30580625</v>
      </c>
      <c r="Z44"/>
    </row>
    <row r="45" spans="1:26" ht="14.5" hidden="1" thickBot="1" x14ac:dyDescent="0.35">
      <c r="A45" s="67" t="str">
        <f>IF(ISBLANK(Input!A46)," ",Input!A46)</f>
        <v xml:space="preserve"> </v>
      </c>
      <c r="B45" s="117" t="str">
        <f>IF(ISBLANK(Input!B46)," ",Input!B46)</f>
        <v xml:space="preserve"> </v>
      </c>
      <c r="C45" s="66" t="str">
        <f>IF(ISBLANK(Input!C46)," ",Input!C46)</f>
        <v xml:space="preserve"> </v>
      </c>
      <c r="D45" s="8">
        <f>SUMIFS(D404,Input!$I46,Costs!D$1)+SUMIFS(D404,Input!$J46,Costs!D$1)+SUMIFS(D404,Input!$K46,Costs!D$1)+SUMIFS(D404,Input!$L46,Costs!D$1)</f>
        <v>0</v>
      </c>
      <c r="E45" s="8">
        <f>SUMIFS(E404,Input!$I46,Costs!E$1)+SUMIFS(E404,Input!$J46,Costs!E$1)+SUMIFS(E404,Input!$K46,Costs!E$1)+SUMIFS(E404,Input!$L46,Costs!E$1)</f>
        <v>0</v>
      </c>
      <c r="F45" s="8">
        <f>SUMIFS(F404,Input!$I46,Costs!F$1)+SUMIFS(F404,Input!$J46,Costs!F$1)+SUMIFS(F404,Input!$K46,Costs!F$1)+SUMIFS(F404,Input!$L46,Costs!F$1)</f>
        <v>0</v>
      </c>
      <c r="G45" s="8">
        <f>SUMIFS(G404,Input!$I46,Costs!G$1)+SUMIFS(G404,Input!$J46,Costs!G$1)+SUMIFS(G404,Input!$K46,Costs!G$1)+SUMIFS(G404,Input!$L46,Costs!G$1)</f>
        <v>0</v>
      </c>
      <c r="H45" s="8">
        <f>SUMIFS(H404,Input!$I46,Costs!H$1)+SUMIFS(H404,Input!$J46,Costs!H$1)+SUMIFS(H404,Input!$K46,Costs!H$1)+SUMIFS(H404,Input!$L46,Costs!H$1)</f>
        <v>0</v>
      </c>
      <c r="I45" s="8">
        <f>SUMIFS(I404,Input!$I46,Costs!I$1)+SUMIFS(I404,Input!$J46,Costs!I$1)+SUMIFS(I404,Input!$K46,Costs!I$1)+SUMIFS(I404,Input!$L46,Costs!I$1)</f>
        <v>0</v>
      </c>
      <c r="J45" s="8">
        <f>SUMIFS(J404,Input!$I46,Costs!J$1)+SUMIFS(J404,Input!$J46,Costs!J$1)+SUMIFS(J404,Input!$K46,Costs!J$1)+SUMIFS(J404,Input!$L46,Costs!J$1)</f>
        <v>0</v>
      </c>
      <c r="K45" s="8">
        <f>SUMIFS(K404,Input!$I46,Costs!K$1)+SUMIFS(K404,Input!$J46,Costs!K$1)+SUMIFS(K404,Input!$K46,Costs!K$1)+SUMIFS(K404,Input!$L46,Costs!K$1)</f>
        <v>0</v>
      </c>
      <c r="L45" s="8">
        <f>SUMIFS(L404,Input!$I46,Costs!L$1)+SUMIFS(L404,Input!$J46,Costs!L$1)+SUMIFS(L404,Input!$K46,Costs!L$1)+SUMIFS(L404,Input!$L46,Costs!L$1)</f>
        <v>0</v>
      </c>
      <c r="M45" s="8">
        <f>SUMIFS(M404,Input!$I46,Costs!M$1)+SUMIFS(M404,Input!$J46,Costs!M$1)+SUMIFS(M404,Input!$K46,Costs!M$1)+SUMIFS(M404,Input!$L46,Costs!M$1)</f>
        <v>0</v>
      </c>
      <c r="N45" s="8">
        <f>SUMIFS(N404,Input!$I46,Costs!N$1)+SUMIFS(N404,Input!$J46,Costs!N$1)+SUMIFS(N404,Input!$K46,Costs!N$1)+SUMIFS(N404,Input!$L46,Costs!N$1)</f>
        <v>0</v>
      </c>
      <c r="O45" s="8">
        <f>SUMIFS(O404,Input!$I46,Costs!O$1)+SUMIFS(O404,Input!$J46,Costs!O$1)+SUMIFS(O404,Input!$K46,Costs!O$1)+SUMIFS(O404,Input!$L46,Costs!O$1)</f>
        <v>0</v>
      </c>
      <c r="P45" s="8">
        <f>SUMIFS(P404,Input!$I46,Costs!P$1)+SUMIFS(P404,Input!$J46,Costs!P$1)+SUMIFS(P404,Input!$K46,Costs!P$1)+SUMIFS(P404,Input!$L46,Costs!P$1)</f>
        <v>0</v>
      </c>
      <c r="Q45" s="8">
        <f>SUMIFS(Q404,Input!$I46,Costs!Q$1)+SUMIFS(Q404,Input!$J46,Costs!Q$1)+SUMIFS(Q404,Input!$K46,Costs!Q$1)+SUMIFS(Q404,Input!$L46,Costs!Q$1)</f>
        <v>0</v>
      </c>
      <c r="R45" s="8">
        <f>SUMIFS(R404,Input!$I46,Costs!R$1)+SUMIFS(R404,Input!$J46,Costs!R$1)+SUMIFS(R404,Input!$K46,Costs!R$1)+SUMIFS(R404,Input!$L46,Costs!R$1)</f>
        <v>0</v>
      </c>
      <c r="S45" s="8">
        <f>SUMIFS(S404,Input!$I46,Costs!S$1)+SUMIFS(S404,Input!$J46,Costs!S$1)+SUMIFS(S404,Input!$K46,Costs!S$1)+SUMIFS(S404,Input!$L46,Costs!S$1)</f>
        <v>0</v>
      </c>
      <c r="T45" s="8">
        <f>SUMIFS(T404,Input!$I46,Costs!T$1)+SUMIFS(T404,Input!$J46,Costs!T$1)+SUMIFS(T404,Input!$K46,Costs!T$1)+SUMIFS(T404,Input!$L46,Costs!T$1)</f>
        <v>0</v>
      </c>
      <c r="U45" s="8">
        <f>SUMIFS(U404,Input!$I46,Costs!U$1)+SUMIFS(U404,Input!$J46,Costs!U$1)+SUMIFS(U404,Input!$K46,Costs!U$1)+SUMIFS(U404,Input!$L46,Costs!U$1)</f>
        <v>0</v>
      </c>
      <c r="V45" s="8">
        <f>SUMIFS(V404,Input!$I46,Costs!V$1)+SUMIFS(V404,Input!$J46,Costs!V$1)+SUMIFS(V404,Input!$K46,Costs!V$1)+SUMIFS(V404,Input!$L46,Costs!V$1)</f>
        <v>0</v>
      </c>
      <c r="W45" s="8">
        <f>SUMIFS(W404,Input!$I46,Costs!W$1)+SUMIFS(W404,Input!$J46,Costs!W$1)+SUMIFS(W404,Input!$K46,Costs!W$1)+SUMIFS(W404,Input!$L46,Costs!W$1)</f>
        <v>0</v>
      </c>
      <c r="X45"/>
      <c r="Y45" s="119">
        <f t="shared" si="1"/>
        <v>0</v>
      </c>
      <c r="Z45"/>
    </row>
    <row r="46" spans="1:26" ht="14.5" hidden="1" thickBot="1" x14ac:dyDescent="0.35">
      <c r="A46" s="67" t="str">
        <f>IF(ISBLANK(Input!A47)," ",Input!A47)</f>
        <v xml:space="preserve"> </v>
      </c>
      <c r="B46" s="117" t="str">
        <f>IF(ISBLANK(Input!B47)," ",Input!B47)</f>
        <v xml:space="preserve"> </v>
      </c>
      <c r="C46" s="66" t="str">
        <f>IF(ISBLANK(Input!C47)," ",Input!C47)</f>
        <v xml:space="preserve"> </v>
      </c>
      <c r="D46" s="8">
        <f>SUMIFS(D405,Input!$I47,Costs!D$1)+SUMIFS(D405,Input!$J47,Costs!D$1)+SUMIFS(D405,Input!$K47,Costs!D$1)+SUMIFS(D405,Input!$L47,Costs!D$1)</f>
        <v>0</v>
      </c>
      <c r="E46" s="8">
        <f>SUMIFS(E405,Input!$I47,Costs!E$1)+SUMIFS(E405,Input!$J47,Costs!E$1)+SUMIFS(E405,Input!$K47,Costs!E$1)+SUMIFS(E405,Input!$L47,Costs!E$1)</f>
        <v>0</v>
      </c>
      <c r="F46" s="8">
        <f>SUMIFS(F405,Input!$I47,Costs!F$1)+SUMIFS(F405,Input!$J47,Costs!F$1)+SUMIFS(F405,Input!$K47,Costs!F$1)+SUMIFS(F405,Input!$L47,Costs!F$1)</f>
        <v>0</v>
      </c>
      <c r="G46" s="8">
        <f>SUMIFS(G405,Input!$I47,Costs!G$1)+SUMIFS(G405,Input!$J47,Costs!G$1)+SUMIFS(G405,Input!$K47,Costs!G$1)+SUMIFS(G405,Input!$L47,Costs!G$1)</f>
        <v>0</v>
      </c>
      <c r="H46" s="8">
        <f>SUMIFS(H405,Input!$I47,Costs!H$1)+SUMIFS(H405,Input!$J47,Costs!H$1)+SUMIFS(H405,Input!$K47,Costs!H$1)+SUMIFS(H405,Input!$L47,Costs!H$1)</f>
        <v>0</v>
      </c>
      <c r="I46" s="8">
        <f>SUMIFS(I405,Input!$I47,Costs!I$1)+SUMIFS(I405,Input!$J47,Costs!I$1)+SUMIFS(I405,Input!$K47,Costs!I$1)+SUMIFS(I405,Input!$L47,Costs!I$1)</f>
        <v>0</v>
      </c>
      <c r="J46" s="8">
        <f>SUMIFS(J405,Input!$I47,Costs!J$1)+SUMIFS(J405,Input!$J47,Costs!J$1)+SUMIFS(J405,Input!$K47,Costs!J$1)+SUMIFS(J405,Input!$L47,Costs!J$1)</f>
        <v>0</v>
      </c>
      <c r="K46" s="8">
        <f>SUMIFS(K405,Input!$I47,Costs!K$1)+SUMIFS(K405,Input!$J47,Costs!K$1)+SUMIFS(K405,Input!$K47,Costs!K$1)+SUMIFS(K405,Input!$L47,Costs!K$1)</f>
        <v>0</v>
      </c>
      <c r="L46" s="8">
        <f>SUMIFS(L405,Input!$I47,Costs!L$1)+SUMIFS(L405,Input!$J47,Costs!L$1)+SUMIFS(L405,Input!$K47,Costs!L$1)+SUMIFS(L405,Input!$L47,Costs!L$1)</f>
        <v>0</v>
      </c>
      <c r="M46" s="8">
        <f>SUMIFS(M405,Input!$I47,Costs!M$1)+SUMIFS(M405,Input!$J47,Costs!M$1)+SUMIFS(M405,Input!$K47,Costs!M$1)+SUMIFS(M405,Input!$L47,Costs!M$1)</f>
        <v>0</v>
      </c>
      <c r="N46" s="8">
        <f>SUMIFS(N405,Input!$I47,Costs!N$1)+SUMIFS(N405,Input!$J47,Costs!N$1)+SUMIFS(N405,Input!$K47,Costs!N$1)+SUMIFS(N405,Input!$L47,Costs!N$1)</f>
        <v>0</v>
      </c>
      <c r="O46" s="8">
        <f>SUMIFS(O405,Input!$I47,Costs!O$1)+SUMIFS(O405,Input!$J47,Costs!O$1)+SUMIFS(O405,Input!$K47,Costs!O$1)+SUMIFS(O405,Input!$L47,Costs!O$1)</f>
        <v>0</v>
      </c>
      <c r="P46" s="8">
        <f>SUMIFS(P405,Input!$I47,Costs!P$1)+SUMIFS(P405,Input!$J47,Costs!P$1)+SUMIFS(P405,Input!$K47,Costs!P$1)+SUMIFS(P405,Input!$L47,Costs!P$1)</f>
        <v>0</v>
      </c>
      <c r="Q46" s="8">
        <f>SUMIFS(Q405,Input!$I47,Costs!Q$1)+SUMIFS(Q405,Input!$J47,Costs!Q$1)+SUMIFS(Q405,Input!$K47,Costs!Q$1)+SUMIFS(Q405,Input!$L47,Costs!Q$1)</f>
        <v>0</v>
      </c>
      <c r="R46" s="8">
        <f>SUMIFS(R405,Input!$I47,Costs!R$1)+SUMIFS(R405,Input!$J47,Costs!R$1)+SUMIFS(R405,Input!$K47,Costs!R$1)+SUMIFS(R405,Input!$L47,Costs!R$1)</f>
        <v>0</v>
      </c>
      <c r="S46" s="8">
        <f>SUMIFS(S405,Input!$I47,Costs!S$1)+SUMIFS(S405,Input!$J47,Costs!S$1)+SUMIFS(S405,Input!$K47,Costs!S$1)+SUMIFS(S405,Input!$L47,Costs!S$1)</f>
        <v>0</v>
      </c>
      <c r="T46" s="8">
        <f>SUMIFS(T405,Input!$I47,Costs!T$1)+SUMIFS(T405,Input!$J47,Costs!T$1)+SUMIFS(T405,Input!$K47,Costs!T$1)+SUMIFS(T405,Input!$L47,Costs!T$1)</f>
        <v>0</v>
      </c>
      <c r="U46" s="8">
        <f>SUMIFS(U405,Input!$I47,Costs!U$1)+SUMIFS(U405,Input!$J47,Costs!U$1)+SUMIFS(U405,Input!$K47,Costs!U$1)+SUMIFS(U405,Input!$L47,Costs!U$1)</f>
        <v>0</v>
      </c>
      <c r="V46" s="8">
        <f>SUMIFS(V405,Input!$I47,Costs!V$1)+SUMIFS(V405,Input!$J47,Costs!V$1)+SUMIFS(V405,Input!$K47,Costs!V$1)+SUMIFS(V405,Input!$L47,Costs!V$1)</f>
        <v>0</v>
      </c>
      <c r="W46" s="8">
        <f>SUMIFS(W405,Input!$I47,Costs!W$1)+SUMIFS(W405,Input!$J47,Costs!W$1)+SUMIFS(W405,Input!$K47,Costs!W$1)+SUMIFS(W405,Input!$L47,Costs!W$1)</f>
        <v>0</v>
      </c>
      <c r="X46"/>
      <c r="Y46" s="119">
        <f t="shared" si="1"/>
        <v>0</v>
      </c>
      <c r="Z46"/>
    </row>
    <row r="47" spans="1:26" ht="14.5" hidden="1" thickBot="1" x14ac:dyDescent="0.35">
      <c r="A47" s="67" t="str">
        <f>IF(ISBLANK(Input!A48)," ",Input!A48)</f>
        <v xml:space="preserve"> </v>
      </c>
      <c r="B47" s="117" t="str">
        <f>IF(ISBLANK(Input!B48)," ",Input!B48)</f>
        <v xml:space="preserve"> </v>
      </c>
      <c r="C47" s="66" t="str">
        <f>IF(ISBLANK(Input!C48)," ",Input!C48)</f>
        <v xml:space="preserve"> </v>
      </c>
      <c r="D47" s="8">
        <f>SUMIFS(D406,Input!$I48,Costs!D$1)+SUMIFS(D406,Input!$J48,Costs!D$1)+SUMIFS(D406,Input!$K48,Costs!D$1)+SUMIFS(D406,Input!$L48,Costs!D$1)</f>
        <v>0</v>
      </c>
      <c r="E47" s="8">
        <f>SUMIFS(E406,Input!$I48,Costs!E$1)+SUMIFS(E406,Input!$J48,Costs!E$1)+SUMIFS(E406,Input!$K48,Costs!E$1)+SUMIFS(E406,Input!$L48,Costs!E$1)</f>
        <v>0</v>
      </c>
      <c r="F47" s="8">
        <f>SUMIFS(F406,Input!$I48,Costs!F$1)+SUMIFS(F406,Input!$J48,Costs!F$1)+SUMIFS(F406,Input!$K48,Costs!F$1)+SUMIFS(F406,Input!$L48,Costs!F$1)</f>
        <v>0</v>
      </c>
      <c r="G47" s="8">
        <f>SUMIFS(G406,Input!$I48,Costs!G$1)+SUMIFS(G406,Input!$J48,Costs!G$1)+SUMIFS(G406,Input!$K48,Costs!G$1)+SUMIFS(G406,Input!$L48,Costs!G$1)</f>
        <v>0</v>
      </c>
      <c r="H47" s="8">
        <f>SUMIFS(H406,Input!$I48,Costs!H$1)+SUMIFS(H406,Input!$J48,Costs!H$1)+SUMIFS(H406,Input!$K48,Costs!H$1)+SUMIFS(H406,Input!$L48,Costs!H$1)</f>
        <v>0</v>
      </c>
      <c r="I47" s="8">
        <f>SUMIFS(I406,Input!$I48,Costs!I$1)+SUMIFS(I406,Input!$J48,Costs!I$1)+SUMIFS(I406,Input!$K48,Costs!I$1)+SUMIFS(I406,Input!$L48,Costs!I$1)</f>
        <v>0</v>
      </c>
      <c r="J47" s="8">
        <f>SUMIFS(J406,Input!$I48,Costs!J$1)+SUMIFS(J406,Input!$J48,Costs!J$1)+SUMIFS(J406,Input!$K48,Costs!J$1)+SUMIFS(J406,Input!$L48,Costs!J$1)</f>
        <v>0</v>
      </c>
      <c r="K47" s="8">
        <f>SUMIFS(K406,Input!$I48,Costs!K$1)+SUMIFS(K406,Input!$J48,Costs!K$1)+SUMIFS(K406,Input!$K48,Costs!K$1)+SUMIFS(K406,Input!$L48,Costs!K$1)</f>
        <v>0</v>
      </c>
      <c r="L47" s="8">
        <f>SUMIFS(L406,Input!$I48,Costs!L$1)+SUMIFS(L406,Input!$J48,Costs!L$1)+SUMIFS(L406,Input!$K48,Costs!L$1)+SUMIFS(L406,Input!$L48,Costs!L$1)</f>
        <v>0</v>
      </c>
      <c r="M47" s="8">
        <f>SUMIFS(M406,Input!$I48,Costs!M$1)+SUMIFS(M406,Input!$J48,Costs!M$1)+SUMIFS(M406,Input!$K48,Costs!M$1)+SUMIFS(M406,Input!$L48,Costs!M$1)</f>
        <v>0</v>
      </c>
      <c r="N47" s="8">
        <f>SUMIFS(N406,Input!$I48,Costs!N$1)+SUMIFS(N406,Input!$J48,Costs!N$1)+SUMIFS(N406,Input!$K48,Costs!N$1)+SUMIFS(N406,Input!$L48,Costs!N$1)</f>
        <v>0</v>
      </c>
      <c r="O47" s="8">
        <f>SUMIFS(O406,Input!$I48,Costs!O$1)+SUMIFS(O406,Input!$J48,Costs!O$1)+SUMIFS(O406,Input!$K48,Costs!O$1)+SUMIFS(O406,Input!$L48,Costs!O$1)</f>
        <v>0</v>
      </c>
      <c r="P47" s="8">
        <f>SUMIFS(P406,Input!$I48,Costs!P$1)+SUMIFS(P406,Input!$J48,Costs!P$1)+SUMIFS(P406,Input!$K48,Costs!P$1)+SUMIFS(P406,Input!$L48,Costs!P$1)</f>
        <v>0</v>
      </c>
      <c r="Q47" s="8">
        <f>SUMIFS(Q406,Input!$I48,Costs!Q$1)+SUMIFS(Q406,Input!$J48,Costs!Q$1)+SUMIFS(Q406,Input!$K48,Costs!Q$1)+SUMIFS(Q406,Input!$L48,Costs!Q$1)</f>
        <v>0</v>
      </c>
      <c r="R47" s="8">
        <f>SUMIFS(R406,Input!$I48,Costs!R$1)+SUMIFS(R406,Input!$J48,Costs!R$1)+SUMIFS(R406,Input!$K48,Costs!R$1)+SUMIFS(R406,Input!$L48,Costs!R$1)</f>
        <v>0</v>
      </c>
      <c r="S47" s="8">
        <f>SUMIFS(S406,Input!$I48,Costs!S$1)+SUMIFS(S406,Input!$J48,Costs!S$1)+SUMIFS(S406,Input!$K48,Costs!S$1)+SUMIFS(S406,Input!$L48,Costs!S$1)</f>
        <v>0</v>
      </c>
      <c r="T47" s="8">
        <f>SUMIFS(T406,Input!$I48,Costs!T$1)+SUMIFS(T406,Input!$J48,Costs!T$1)+SUMIFS(T406,Input!$K48,Costs!T$1)+SUMIFS(T406,Input!$L48,Costs!T$1)</f>
        <v>0</v>
      </c>
      <c r="U47" s="8">
        <f>SUMIFS(U406,Input!$I48,Costs!U$1)+SUMIFS(U406,Input!$J48,Costs!U$1)+SUMIFS(U406,Input!$K48,Costs!U$1)+SUMIFS(U406,Input!$L48,Costs!U$1)</f>
        <v>0</v>
      </c>
      <c r="V47" s="8">
        <f>SUMIFS(V406,Input!$I48,Costs!V$1)+SUMIFS(V406,Input!$J48,Costs!V$1)+SUMIFS(V406,Input!$K48,Costs!V$1)+SUMIFS(V406,Input!$L48,Costs!V$1)</f>
        <v>0</v>
      </c>
      <c r="W47" s="8">
        <f>SUMIFS(W406,Input!$I48,Costs!W$1)+SUMIFS(W406,Input!$J48,Costs!W$1)+SUMIFS(W406,Input!$K48,Costs!W$1)+SUMIFS(W406,Input!$L48,Costs!W$1)</f>
        <v>0</v>
      </c>
      <c r="X47"/>
      <c r="Y47" s="119">
        <f t="shared" si="1"/>
        <v>0</v>
      </c>
      <c r="Z47"/>
    </row>
    <row r="48" spans="1:26" ht="14.5" hidden="1" thickBot="1" x14ac:dyDescent="0.35">
      <c r="A48" s="67" t="str">
        <f>IF(ISBLANK(Input!A49)," ",Input!A49)</f>
        <v xml:space="preserve"> </v>
      </c>
      <c r="B48" s="117" t="str">
        <f>IF(ISBLANK(Input!B49)," ",Input!B49)</f>
        <v xml:space="preserve"> </v>
      </c>
      <c r="C48" s="66" t="str">
        <f>IF(ISBLANK(Input!C49)," ",Input!C49)</f>
        <v xml:space="preserve"> </v>
      </c>
      <c r="D48" s="8">
        <f>SUMIFS(D407,Input!$I49,Costs!D$1)+SUMIFS(D407,Input!$J49,Costs!D$1)+SUMIFS(D407,Input!$K49,Costs!D$1)+SUMIFS(D407,Input!$L49,Costs!D$1)</f>
        <v>0</v>
      </c>
      <c r="E48" s="8">
        <f>SUMIFS(E407,Input!$I49,Costs!E$1)+SUMIFS(E407,Input!$J49,Costs!E$1)+SUMIFS(E407,Input!$K49,Costs!E$1)+SUMIFS(E407,Input!$L49,Costs!E$1)</f>
        <v>0</v>
      </c>
      <c r="F48" s="8">
        <f>SUMIFS(F407,Input!$I49,Costs!F$1)+SUMIFS(F407,Input!$J49,Costs!F$1)+SUMIFS(F407,Input!$K49,Costs!F$1)+SUMIFS(F407,Input!$L49,Costs!F$1)</f>
        <v>0</v>
      </c>
      <c r="G48" s="8">
        <f>SUMIFS(G407,Input!$I49,Costs!G$1)+SUMIFS(G407,Input!$J49,Costs!G$1)+SUMIFS(G407,Input!$K49,Costs!G$1)+SUMIFS(G407,Input!$L49,Costs!G$1)</f>
        <v>0</v>
      </c>
      <c r="H48" s="8">
        <f>SUMIFS(H407,Input!$I49,Costs!H$1)+SUMIFS(H407,Input!$J49,Costs!H$1)+SUMIFS(H407,Input!$K49,Costs!H$1)+SUMIFS(H407,Input!$L49,Costs!H$1)</f>
        <v>0</v>
      </c>
      <c r="I48" s="8">
        <f>SUMIFS(I407,Input!$I49,Costs!I$1)+SUMIFS(I407,Input!$J49,Costs!I$1)+SUMIFS(I407,Input!$K49,Costs!I$1)+SUMIFS(I407,Input!$L49,Costs!I$1)</f>
        <v>0</v>
      </c>
      <c r="J48" s="8">
        <f>SUMIFS(J407,Input!$I49,Costs!J$1)+SUMIFS(J407,Input!$J49,Costs!J$1)+SUMIFS(J407,Input!$K49,Costs!J$1)+SUMIFS(J407,Input!$L49,Costs!J$1)</f>
        <v>0</v>
      </c>
      <c r="K48" s="8">
        <f>SUMIFS(K407,Input!$I49,Costs!K$1)+SUMIFS(K407,Input!$J49,Costs!K$1)+SUMIFS(K407,Input!$K49,Costs!K$1)+SUMIFS(K407,Input!$L49,Costs!K$1)</f>
        <v>0</v>
      </c>
      <c r="L48" s="8">
        <f>SUMIFS(L407,Input!$I49,Costs!L$1)+SUMIFS(L407,Input!$J49,Costs!L$1)+SUMIFS(L407,Input!$K49,Costs!L$1)+SUMIFS(L407,Input!$L49,Costs!L$1)</f>
        <v>0</v>
      </c>
      <c r="M48" s="8">
        <f>SUMIFS(M407,Input!$I49,Costs!M$1)+SUMIFS(M407,Input!$J49,Costs!M$1)+SUMIFS(M407,Input!$K49,Costs!M$1)+SUMIFS(M407,Input!$L49,Costs!M$1)</f>
        <v>0</v>
      </c>
      <c r="N48" s="8">
        <f>SUMIFS(N407,Input!$I49,Costs!N$1)+SUMIFS(N407,Input!$J49,Costs!N$1)+SUMIFS(N407,Input!$K49,Costs!N$1)+SUMIFS(N407,Input!$L49,Costs!N$1)</f>
        <v>0</v>
      </c>
      <c r="O48" s="8">
        <f>SUMIFS(O407,Input!$I49,Costs!O$1)+SUMIFS(O407,Input!$J49,Costs!O$1)+SUMIFS(O407,Input!$K49,Costs!O$1)+SUMIFS(O407,Input!$L49,Costs!O$1)</f>
        <v>0</v>
      </c>
      <c r="P48" s="8">
        <f>SUMIFS(P407,Input!$I49,Costs!P$1)+SUMIFS(P407,Input!$J49,Costs!P$1)+SUMIFS(P407,Input!$K49,Costs!P$1)+SUMIFS(P407,Input!$L49,Costs!P$1)</f>
        <v>0</v>
      </c>
      <c r="Q48" s="8">
        <f>SUMIFS(Q407,Input!$I49,Costs!Q$1)+SUMIFS(Q407,Input!$J49,Costs!Q$1)+SUMIFS(Q407,Input!$K49,Costs!Q$1)+SUMIFS(Q407,Input!$L49,Costs!Q$1)</f>
        <v>0</v>
      </c>
      <c r="R48" s="8">
        <f>SUMIFS(R407,Input!$I49,Costs!R$1)+SUMIFS(R407,Input!$J49,Costs!R$1)+SUMIFS(R407,Input!$K49,Costs!R$1)+SUMIFS(R407,Input!$L49,Costs!R$1)</f>
        <v>0</v>
      </c>
      <c r="S48" s="8">
        <f>SUMIFS(S407,Input!$I49,Costs!S$1)+SUMIFS(S407,Input!$J49,Costs!S$1)+SUMIFS(S407,Input!$K49,Costs!S$1)+SUMIFS(S407,Input!$L49,Costs!S$1)</f>
        <v>0</v>
      </c>
      <c r="T48" s="8">
        <f>SUMIFS(T407,Input!$I49,Costs!T$1)+SUMIFS(T407,Input!$J49,Costs!T$1)+SUMIFS(T407,Input!$K49,Costs!T$1)+SUMIFS(T407,Input!$L49,Costs!T$1)</f>
        <v>0</v>
      </c>
      <c r="U48" s="8">
        <f>SUMIFS(U407,Input!$I49,Costs!U$1)+SUMIFS(U407,Input!$J49,Costs!U$1)+SUMIFS(U407,Input!$K49,Costs!U$1)+SUMIFS(U407,Input!$L49,Costs!U$1)</f>
        <v>0</v>
      </c>
      <c r="V48" s="8">
        <f>SUMIFS(V407,Input!$I49,Costs!V$1)+SUMIFS(V407,Input!$J49,Costs!V$1)+SUMIFS(V407,Input!$K49,Costs!V$1)+SUMIFS(V407,Input!$L49,Costs!V$1)</f>
        <v>0</v>
      </c>
      <c r="W48" s="8">
        <f>SUMIFS(W407,Input!$I49,Costs!W$1)+SUMIFS(W407,Input!$J49,Costs!W$1)+SUMIFS(W407,Input!$K49,Costs!W$1)+SUMIFS(W407,Input!$L49,Costs!W$1)</f>
        <v>0</v>
      </c>
      <c r="X48"/>
      <c r="Y48" s="119">
        <f t="shared" si="1"/>
        <v>0</v>
      </c>
      <c r="Z48"/>
    </row>
    <row r="49" spans="1:26" ht="14.5" hidden="1" thickBot="1" x14ac:dyDescent="0.35">
      <c r="A49" s="67" t="str">
        <f>IF(ISBLANK(Input!A50)," ",Input!A50)</f>
        <v xml:space="preserve"> </v>
      </c>
      <c r="B49" s="117" t="str">
        <f>IF(ISBLANK(Input!B50)," ",Input!B50)</f>
        <v xml:space="preserve"> </v>
      </c>
      <c r="C49" s="66" t="str">
        <f>IF(ISBLANK(Input!C50)," ",Input!C50)</f>
        <v xml:space="preserve"> </v>
      </c>
      <c r="D49" s="8">
        <f>SUMIFS(D408,Input!$I50,Costs!D$1)+SUMIFS(D408,Input!$J50,Costs!D$1)+SUMIFS(D408,Input!$K50,Costs!D$1)+SUMIFS(D408,Input!$L50,Costs!D$1)</f>
        <v>0</v>
      </c>
      <c r="E49" s="8">
        <f>SUMIFS(E408,Input!$I50,Costs!E$1)+SUMIFS(E408,Input!$J50,Costs!E$1)+SUMIFS(E408,Input!$K50,Costs!E$1)+SUMIFS(E408,Input!$L50,Costs!E$1)</f>
        <v>0</v>
      </c>
      <c r="F49" s="8">
        <f>SUMIFS(F408,Input!$I50,Costs!F$1)+SUMIFS(F408,Input!$J50,Costs!F$1)+SUMIFS(F408,Input!$K50,Costs!F$1)+SUMIFS(F408,Input!$L50,Costs!F$1)</f>
        <v>0</v>
      </c>
      <c r="G49" s="8">
        <f>SUMIFS(G408,Input!$I50,Costs!G$1)+SUMIFS(G408,Input!$J50,Costs!G$1)+SUMIFS(G408,Input!$K50,Costs!G$1)+SUMIFS(G408,Input!$L50,Costs!G$1)</f>
        <v>0</v>
      </c>
      <c r="H49" s="8">
        <f>SUMIFS(H408,Input!$I50,Costs!H$1)+SUMIFS(H408,Input!$J50,Costs!H$1)+SUMIFS(H408,Input!$K50,Costs!H$1)+SUMIFS(H408,Input!$L50,Costs!H$1)</f>
        <v>0</v>
      </c>
      <c r="I49" s="8">
        <f>SUMIFS(I408,Input!$I50,Costs!I$1)+SUMIFS(I408,Input!$J50,Costs!I$1)+SUMIFS(I408,Input!$K50,Costs!I$1)+SUMIFS(I408,Input!$L50,Costs!I$1)</f>
        <v>0</v>
      </c>
      <c r="J49" s="8">
        <f>SUMIFS(J408,Input!$I50,Costs!J$1)+SUMIFS(J408,Input!$J50,Costs!J$1)+SUMIFS(J408,Input!$K50,Costs!J$1)+SUMIFS(J408,Input!$L50,Costs!J$1)</f>
        <v>0</v>
      </c>
      <c r="K49" s="8">
        <f>SUMIFS(K408,Input!$I50,Costs!K$1)+SUMIFS(K408,Input!$J50,Costs!K$1)+SUMIFS(K408,Input!$K50,Costs!K$1)+SUMIFS(K408,Input!$L50,Costs!K$1)</f>
        <v>0</v>
      </c>
      <c r="L49" s="8">
        <f>SUMIFS(L408,Input!$I50,Costs!L$1)+SUMIFS(L408,Input!$J50,Costs!L$1)+SUMIFS(L408,Input!$K50,Costs!L$1)+SUMIFS(L408,Input!$L50,Costs!L$1)</f>
        <v>0</v>
      </c>
      <c r="M49" s="8">
        <f>SUMIFS(M408,Input!$I50,Costs!M$1)+SUMIFS(M408,Input!$J50,Costs!M$1)+SUMIFS(M408,Input!$K50,Costs!M$1)+SUMIFS(M408,Input!$L50,Costs!M$1)</f>
        <v>0</v>
      </c>
      <c r="N49" s="8">
        <f>SUMIFS(N408,Input!$I50,Costs!N$1)+SUMIFS(N408,Input!$J50,Costs!N$1)+SUMIFS(N408,Input!$K50,Costs!N$1)+SUMIFS(N408,Input!$L50,Costs!N$1)</f>
        <v>0</v>
      </c>
      <c r="O49" s="8">
        <f>SUMIFS(O408,Input!$I50,Costs!O$1)+SUMIFS(O408,Input!$J50,Costs!O$1)+SUMIFS(O408,Input!$K50,Costs!O$1)+SUMIFS(O408,Input!$L50,Costs!O$1)</f>
        <v>0</v>
      </c>
      <c r="P49" s="8">
        <f>SUMIFS(P408,Input!$I50,Costs!P$1)+SUMIFS(P408,Input!$J50,Costs!P$1)+SUMIFS(P408,Input!$K50,Costs!P$1)+SUMIFS(P408,Input!$L50,Costs!P$1)</f>
        <v>0</v>
      </c>
      <c r="Q49" s="8">
        <f>SUMIFS(Q408,Input!$I50,Costs!Q$1)+SUMIFS(Q408,Input!$J50,Costs!Q$1)+SUMIFS(Q408,Input!$K50,Costs!Q$1)+SUMIFS(Q408,Input!$L50,Costs!Q$1)</f>
        <v>0</v>
      </c>
      <c r="R49" s="8">
        <f>SUMIFS(R408,Input!$I50,Costs!R$1)+SUMIFS(R408,Input!$J50,Costs!R$1)+SUMIFS(R408,Input!$K50,Costs!R$1)+SUMIFS(R408,Input!$L50,Costs!R$1)</f>
        <v>0</v>
      </c>
      <c r="S49" s="8">
        <f>SUMIFS(S408,Input!$I50,Costs!S$1)+SUMIFS(S408,Input!$J50,Costs!S$1)+SUMIFS(S408,Input!$K50,Costs!S$1)+SUMIFS(S408,Input!$L50,Costs!S$1)</f>
        <v>0</v>
      </c>
      <c r="T49" s="8">
        <f>SUMIFS(T408,Input!$I50,Costs!T$1)+SUMIFS(T408,Input!$J50,Costs!T$1)+SUMIFS(T408,Input!$K50,Costs!T$1)+SUMIFS(T408,Input!$L50,Costs!T$1)</f>
        <v>0</v>
      </c>
      <c r="U49" s="8">
        <f>SUMIFS(U408,Input!$I50,Costs!U$1)+SUMIFS(U408,Input!$J50,Costs!U$1)+SUMIFS(U408,Input!$K50,Costs!U$1)+SUMIFS(U408,Input!$L50,Costs!U$1)</f>
        <v>0</v>
      </c>
      <c r="V49" s="8">
        <f>SUMIFS(V408,Input!$I50,Costs!V$1)+SUMIFS(V408,Input!$J50,Costs!V$1)+SUMIFS(V408,Input!$K50,Costs!V$1)+SUMIFS(V408,Input!$L50,Costs!V$1)</f>
        <v>0</v>
      </c>
      <c r="W49" s="8">
        <f>SUMIFS(W408,Input!$I50,Costs!W$1)+SUMIFS(W408,Input!$J50,Costs!W$1)+SUMIFS(W408,Input!$K50,Costs!W$1)+SUMIFS(W408,Input!$L50,Costs!W$1)</f>
        <v>0</v>
      </c>
      <c r="X49"/>
      <c r="Y49" s="119">
        <f t="shared" si="1"/>
        <v>0</v>
      </c>
      <c r="Z49"/>
    </row>
    <row r="50" spans="1:26" ht="14.5" hidden="1" thickBot="1" x14ac:dyDescent="0.35">
      <c r="A50" s="67" t="str">
        <f>IF(ISBLANK(Input!A51)," ",Input!A51)</f>
        <v xml:space="preserve"> </v>
      </c>
      <c r="B50" s="117" t="str">
        <f>IF(ISBLANK(Input!B51)," ",Input!B51)</f>
        <v xml:space="preserve"> </v>
      </c>
      <c r="C50" s="66" t="str">
        <f>IF(ISBLANK(Input!C51)," ",Input!C51)</f>
        <v xml:space="preserve"> </v>
      </c>
      <c r="D50" s="8">
        <f>SUMIFS(D409,Input!$I51,Costs!D$1)+SUMIFS(D409,Input!$J51,Costs!D$1)+SUMIFS(D409,Input!$K51,Costs!D$1)+SUMIFS(D409,Input!$L51,Costs!D$1)</f>
        <v>0</v>
      </c>
      <c r="E50" s="8">
        <f>SUMIFS(E409,Input!$I51,Costs!E$1)+SUMIFS(E409,Input!$J51,Costs!E$1)+SUMIFS(E409,Input!$K51,Costs!E$1)+SUMIFS(E409,Input!$L51,Costs!E$1)</f>
        <v>0</v>
      </c>
      <c r="F50" s="8">
        <f>SUMIFS(F409,Input!$I51,Costs!F$1)+SUMIFS(F409,Input!$J51,Costs!F$1)+SUMIFS(F409,Input!$K51,Costs!F$1)+SUMIFS(F409,Input!$L51,Costs!F$1)</f>
        <v>0</v>
      </c>
      <c r="G50" s="8">
        <f>SUMIFS(G409,Input!$I51,Costs!G$1)+SUMIFS(G409,Input!$J51,Costs!G$1)+SUMIFS(G409,Input!$K51,Costs!G$1)+SUMIFS(G409,Input!$L51,Costs!G$1)</f>
        <v>0</v>
      </c>
      <c r="H50" s="8">
        <f>SUMIFS(H409,Input!$I51,Costs!H$1)+SUMIFS(H409,Input!$J51,Costs!H$1)+SUMIFS(H409,Input!$K51,Costs!H$1)+SUMIFS(H409,Input!$L51,Costs!H$1)</f>
        <v>0</v>
      </c>
      <c r="I50" s="8">
        <f>SUMIFS(I409,Input!$I51,Costs!I$1)+SUMIFS(I409,Input!$J51,Costs!I$1)+SUMIFS(I409,Input!$K51,Costs!I$1)+SUMIFS(I409,Input!$L51,Costs!I$1)</f>
        <v>0</v>
      </c>
      <c r="J50" s="8">
        <f>SUMIFS(J409,Input!$I51,Costs!J$1)+SUMIFS(J409,Input!$J51,Costs!J$1)+SUMIFS(J409,Input!$K51,Costs!J$1)+SUMIFS(J409,Input!$L51,Costs!J$1)</f>
        <v>0</v>
      </c>
      <c r="K50" s="8">
        <f>SUMIFS(K409,Input!$I51,Costs!K$1)+SUMIFS(K409,Input!$J51,Costs!K$1)+SUMIFS(K409,Input!$K51,Costs!K$1)+SUMIFS(K409,Input!$L51,Costs!K$1)</f>
        <v>0</v>
      </c>
      <c r="L50" s="8">
        <f>SUMIFS(L409,Input!$I51,Costs!L$1)+SUMIFS(L409,Input!$J51,Costs!L$1)+SUMIFS(L409,Input!$K51,Costs!L$1)+SUMIFS(L409,Input!$L51,Costs!L$1)</f>
        <v>0</v>
      </c>
      <c r="M50" s="8">
        <f>SUMIFS(M409,Input!$I51,Costs!M$1)+SUMIFS(M409,Input!$J51,Costs!M$1)+SUMIFS(M409,Input!$K51,Costs!M$1)+SUMIFS(M409,Input!$L51,Costs!M$1)</f>
        <v>0</v>
      </c>
      <c r="N50" s="8">
        <f>SUMIFS(N409,Input!$I51,Costs!N$1)+SUMIFS(N409,Input!$J51,Costs!N$1)+SUMIFS(N409,Input!$K51,Costs!N$1)+SUMIFS(N409,Input!$L51,Costs!N$1)</f>
        <v>0</v>
      </c>
      <c r="O50" s="8">
        <f>SUMIFS(O409,Input!$I51,Costs!O$1)+SUMIFS(O409,Input!$J51,Costs!O$1)+SUMIFS(O409,Input!$K51,Costs!O$1)+SUMIFS(O409,Input!$L51,Costs!O$1)</f>
        <v>0</v>
      </c>
      <c r="P50" s="8">
        <f>SUMIFS(P409,Input!$I51,Costs!P$1)+SUMIFS(P409,Input!$J51,Costs!P$1)+SUMIFS(P409,Input!$K51,Costs!P$1)+SUMIFS(P409,Input!$L51,Costs!P$1)</f>
        <v>0</v>
      </c>
      <c r="Q50" s="8">
        <f>SUMIFS(Q409,Input!$I51,Costs!Q$1)+SUMIFS(Q409,Input!$J51,Costs!Q$1)+SUMIFS(Q409,Input!$K51,Costs!Q$1)+SUMIFS(Q409,Input!$L51,Costs!Q$1)</f>
        <v>0</v>
      </c>
      <c r="R50" s="8">
        <f>SUMIFS(R409,Input!$I51,Costs!R$1)+SUMIFS(R409,Input!$J51,Costs!R$1)+SUMIFS(R409,Input!$K51,Costs!R$1)+SUMIFS(R409,Input!$L51,Costs!R$1)</f>
        <v>0</v>
      </c>
      <c r="S50" s="8">
        <f>SUMIFS(S409,Input!$I51,Costs!S$1)+SUMIFS(S409,Input!$J51,Costs!S$1)+SUMIFS(S409,Input!$K51,Costs!S$1)+SUMIFS(S409,Input!$L51,Costs!S$1)</f>
        <v>0</v>
      </c>
      <c r="T50" s="8">
        <f>SUMIFS(T409,Input!$I51,Costs!T$1)+SUMIFS(T409,Input!$J51,Costs!T$1)+SUMIFS(T409,Input!$K51,Costs!T$1)+SUMIFS(T409,Input!$L51,Costs!T$1)</f>
        <v>0</v>
      </c>
      <c r="U50" s="8">
        <f>SUMIFS(U409,Input!$I51,Costs!U$1)+SUMIFS(U409,Input!$J51,Costs!U$1)+SUMIFS(U409,Input!$K51,Costs!U$1)+SUMIFS(U409,Input!$L51,Costs!U$1)</f>
        <v>0</v>
      </c>
      <c r="V50" s="8">
        <f>SUMIFS(V409,Input!$I51,Costs!V$1)+SUMIFS(V409,Input!$J51,Costs!V$1)+SUMIFS(V409,Input!$K51,Costs!V$1)+SUMIFS(V409,Input!$L51,Costs!V$1)</f>
        <v>0</v>
      </c>
      <c r="W50" s="8">
        <f>SUMIFS(W409,Input!$I51,Costs!W$1)+SUMIFS(W409,Input!$J51,Costs!W$1)+SUMIFS(W409,Input!$K51,Costs!W$1)+SUMIFS(W409,Input!$L51,Costs!W$1)</f>
        <v>0</v>
      </c>
      <c r="X50"/>
      <c r="Y50" s="119">
        <f t="shared" si="1"/>
        <v>0</v>
      </c>
      <c r="Z50"/>
    </row>
    <row r="51" spans="1:26" ht="14.5" hidden="1" thickBot="1" x14ac:dyDescent="0.35">
      <c r="A51" s="67" t="str">
        <f>IF(ISBLANK(Input!A52)," ",Input!A52)</f>
        <v xml:space="preserve"> </v>
      </c>
      <c r="B51" s="117" t="str">
        <f>IF(ISBLANK(Input!B52)," ",Input!B52)</f>
        <v xml:space="preserve"> </v>
      </c>
      <c r="C51" s="66" t="str">
        <f>IF(ISBLANK(Input!C52)," ",Input!C52)</f>
        <v xml:space="preserve"> </v>
      </c>
      <c r="D51" s="8">
        <f>SUMIFS(D410,Input!$I52,Costs!D$1)+SUMIFS(D410,Input!$J52,Costs!D$1)+SUMIFS(D410,Input!$K52,Costs!D$1)+SUMIFS(D410,Input!$L52,Costs!D$1)</f>
        <v>0</v>
      </c>
      <c r="E51" s="8">
        <f>SUMIFS(E410,Input!$I52,Costs!E$1)+SUMIFS(E410,Input!$J52,Costs!E$1)+SUMIFS(E410,Input!$K52,Costs!E$1)+SUMIFS(E410,Input!$L52,Costs!E$1)</f>
        <v>0</v>
      </c>
      <c r="F51" s="8">
        <f>SUMIFS(F410,Input!$I52,Costs!F$1)+SUMIFS(F410,Input!$J52,Costs!F$1)+SUMIFS(F410,Input!$K52,Costs!F$1)+SUMIFS(F410,Input!$L52,Costs!F$1)</f>
        <v>0</v>
      </c>
      <c r="G51" s="8">
        <f>SUMIFS(G410,Input!$I52,Costs!G$1)+SUMIFS(G410,Input!$J52,Costs!G$1)+SUMIFS(G410,Input!$K52,Costs!G$1)+SUMIFS(G410,Input!$L52,Costs!G$1)</f>
        <v>0</v>
      </c>
      <c r="H51" s="8">
        <f>SUMIFS(H410,Input!$I52,Costs!H$1)+SUMIFS(H410,Input!$J52,Costs!H$1)+SUMIFS(H410,Input!$K52,Costs!H$1)+SUMIFS(H410,Input!$L52,Costs!H$1)</f>
        <v>0</v>
      </c>
      <c r="I51" s="8">
        <f>SUMIFS(I410,Input!$I52,Costs!I$1)+SUMIFS(I410,Input!$J52,Costs!I$1)+SUMIFS(I410,Input!$K52,Costs!I$1)+SUMIFS(I410,Input!$L52,Costs!I$1)</f>
        <v>0</v>
      </c>
      <c r="J51" s="8">
        <f>SUMIFS(J410,Input!$I52,Costs!J$1)+SUMIFS(J410,Input!$J52,Costs!J$1)+SUMIFS(J410,Input!$K52,Costs!J$1)+SUMIFS(J410,Input!$L52,Costs!J$1)</f>
        <v>0</v>
      </c>
      <c r="K51" s="8">
        <f>SUMIFS(K410,Input!$I52,Costs!K$1)+SUMIFS(K410,Input!$J52,Costs!K$1)+SUMIFS(K410,Input!$K52,Costs!K$1)+SUMIFS(K410,Input!$L52,Costs!K$1)</f>
        <v>0</v>
      </c>
      <c r="L51" s="8">
        <f>SUMIFS(L410,Input!$I52,Costs!L$1)+SUMIFS(L410,Input!$J52,Costs!L$1)+SUMIFS(L410,Input!$K52,Costs!L$1)+SUMIFS(L410,Input!$L52,Costs!L$1)</f>
        <v>0</v>
      </c>
      <c r="M51" s="8">
        <f>SUMIFS(M410,Input!$I52,Costs!M$1)+SUMIFS(M410,Input!$J52,Costs!M$1)+SUMIFS(M410,Input!$K52,Costs!M$1)+SUMIFS(M410,Input!$L52,Costs!M$1)</f>
        <v>0</v>
      </c>
      <c r="N51" s="8">
        <f>SUMIFS(N410,Input!$I52,Costs!N$1)+SUMIFS(N410,Input!$J52,Costs!N$1)+SUMIFS(N410,Input!$K52,Costs!N$1)+SUMIFS(N410,Input!$L52,Costs!N$1)</f>
        <v>0</v>
      </c>
      <c r="O51" s="8">
        <f>SUMIFS(O410,Input!$I52,Costs!O$1)+SUMIFS(O410,Input!$J52,Costs!O$1)+SUMIFS(O410,Input!$K52,Costs!O$1)+SUMIFS(O410,Input!$L52,Costs!O$1)</f>
        <v>0</v>
      </c>
      <c r="P51" s="8">
        <f>SUMIFS(P410,Input!$I52,Costs!P$1)+SUMIFS(P410,Input!$J52,Costs!P$1)+SUMIFS(P410,Input!$K52,Costs!P$1)+SUMIFS(P410,Input!$L52,Costs!P$1)</f>
        <v>0</v>
      </c>
      <c r="Q51" s="8">
        <f>SUMIFS(Q410,Input!$I52,Costs!Q$1)+SUMIFS(Q410,Input!$J52,Costs!Q$1)+SUMIFS(Q410,Input!$K52,Costs!Q$1)+SUMIFS(Q410,Input!$L52,Costs!Q$1)</f>
        <v>0</v>
      </c>
      <c r="R51" s="8">
        <f>SUMIFS(R410,Input!$I52,Costs!R$1)+SUMIFS(R410,Input!$J52,Costs!R$1)+SUMIFS(R410,Input!$K52,Costs!R$1)+SUMIFS(R410,Input!$L52,Costs!R$1)</f>
        <v>0</v>
      </c>
      <c r="S51" s="8">
        <f>SUMIFS(S410,Input!$I52,Costs!S$1)+SUMIFS(S410,Input!$J52,Costs!S$1)+SUMIFS(S410,Input!$K52,Costs!S$1)+SUMIFS(S410,Input!$L52,Costs!S$1)</f>
        <v>0</v>
      </c>
      <c r="T51" s="8">
        <f>SUMIFS(T410,Input!$I52,Costs!T$1)+SUMIFS(T410,Input!$J52,Costs!T$1)+SUMIFS(T410,Input!$K52,Costs!T$1)+SUMIFS(T410,Input!$L52,Costs!T$1)</f>
        <v>0</v>
      </c>
      <c r="U51" s="8">
        <f>SUMIFS(U410,Input!$I52,Costs!U$1)+SUMIFS(U410,Input!$J52,Costs!U$1)+SUMIFS(U410,Input!$K52,Costs!U$1)+SUMIFS(U410,Input!$L52,Costs!U$1)</f>
        <v>0</v>
      </c>
      <c r="V51" s="8">
        <f>SUMIFS(V410,Input!$I52,Costs!V$1)+SUMIFS(V410,Input!$J52,Costs!V$1)+SUMIFS(V410,Input!$K52,Costs!V$1)+SUMIFS(V410,Input!$L52,Costs!V$1)</f>
        <v>0</v>
      </c>
      <c r="W51" s="8">
        <f>SUMIFS(W410,Input!$I52,Costs!W$1)+SUMIFS(W410,Input!$J52,Costs!W$1)+SUMIFS(W410,Input!$K52,Costs!W$1)+SUMIFS(W410,Input!$L52,Costs!W$1)</f>
        <v>0</v>
      </c>
      <c r="X51"/>
      <c r="Y51" s="119">
        <f t="shared" si="1"/>
        <v>0</v>
      </c>
      <c r="Z51"/>
    </row>
    <row r="52" spans="1:26" ht="14.5" hidden="1" thickBot="1" x14ac:dyDescent="0.35">
      <c r="A52" s="67" t="str">
        <f>IF(ISBLANK(Input!A53)," ",Input!A53)</f>
        <v xml:space="preserve"> </v>
      </c>
      <c r="B52" s="117" t="str">
        <f>IF(ISBLANK(Input!B53)," ",Input!B53)</f>
        <v xml:space="preserve"> </v>
      </c>
      <c r="C52" s="66" t="str">
        <f>IF(ISBLANK(Input!C53)," ",Input!C53)</f>
        <v xml:space="preserve"> </v>
      </c>
      <c r="D52" s="8">
        <f>SUMIFS(D411,Input!$I53,Costs!D$1)+SUMIFS(D411,Input!$J53,Costs!D$1)+SUMIFS(D411,Input!$K53,Costs!D$1)+SUMIFS(D411,Input!$L53,Costs!D$1)</f>
        <v>0</v>
      </c>
      <c r="E52" s="8">
        <f>SUMIFS(E411,Input!$I53,Costs!E$1)+SUMIFS(E411,Input!$J53,Costs!E$1)+SUMIFS(E411,Input!$K53,Costs!E$1)+SUMIFS(E411,Input!$L53,Costs!E$1)</f>
        <v>0</v>
      </c>
      <c r="F52" s="8">
        <f>SUMIFS(F411,Input!$I53,Costs!F$1)+SUMIFS(F411,Input!$J53,Costs!F$1)+SUMIFS(F411,Input!$K53,Costs!F$1)+SUMIFS(F411,Input!$L53,Costs!F$1)</f>
        <v>0</v>
      </c>
      <c r="G52" s="8">
        <f>SUMIFS(G411,Input!$I53,Costs!G$1)+SUMIFS(G411,Input!$J53,Costs!G$1)+SUMIFS(G411,Input!$K53,Costs!G$1)+SUMIFS(G411,Input!$L53,Costs!G$1)</f>
        <v>0</v>
      </c>
      <c r="H52" s="8">
        <f>SUMIFS(H411,Input!$I53,Costs!H$1)+SUMIFS(H411,Input!$J53,Costs!H$1)+SUMIFS(H411,Input!$K53,Costs!H$1)+SUMIFS(H411,Input!$L53,Costs!H$1)</f>
        <v>0</v>
      </c>
      <c r="I52" s="8">
        <f>SUMIFS(I411,Input!$I53,Costs!I$1)+SUMIFS(I411,Input!$J53,Costs!I$1)+SUMIFS(I411,Input!$K53,Costs!I$1)+SUMIFS(I411,Input!$L53,Costs!I$1)</f>
        <v>0</v>
      </c>
      <c r="J52" s="8">
        <f>SUMIFS(J411,Input!$I53,Costs!J$1)+SUMIFS(J411,Input!$J53,Costs!J$1)+SUMIFS(J411,Input!$K53,Costs!J$1)+SUMIFS(J411,Input!$L53,Costs!J$1)</f>
        <v>0</v>
      </c>
      <c r="K52" s="8">
        <f>SUMIFS(K411,Input!$I53,Costs!K$1)+SUMIFS(K411,Input!$J53,Costs!K$1)+SUMIFS(K411,Input!$K53,Costs!K$1)+SUMIFS(K411,Input!$L53,Costs!K$1)</f>
        <v>0</v>
      </c>
      <c r="L52" s="8">
        <f>SUMIFS(L411,Input!$I53,Costs!L$1)+SUMIFS(L411,Input!$J53,Costs!L$1)+SUMIFS(L411,Input!$K53,Costs!L$1)+SUMIFS(L411,Input!$L53,Costs!L$1)</f>
        <v>0</v>
      </c>
      <c r="M52" s="8">
        <f>SUMIFS(M411,Input!$I53,Costs!M$1)+SUMIFS(M411,Input!$J53,Costs!M$1)+SUMIFS(M411,Input!$K53,Costs!M$1)+SUMIFS(M411,Input!$L53,Costs!M$1)</f>
        <v>0</v>
      </c>
      <c r="N52" s="8">
        <f>SUMIFS(N411,Input!$I53,Costs!N$1)+SUMIFS(N411,Input!$J53,Costs!N$1)+SUMIFS(N411,Input!$K53,Costs!N$1)+SUMIFS(N411,Input!$L53,Costs!N$1)</f>
        <v>0</v>
      </c>
      <c r="O52" s="8">
        <f>SUMIFS(O411,Input!$I53,Costs!O$1)+SUMIFS(O411,Input!$J53,Costs!O$1)+SUMIFS(O411,Input!$K53,Costs!O$1)+SUMIFS(O411,Input!$L53,Costs!O$1)</f>
        <v>0</v>
      </c>
      <c r="P52" s="8">
        <f>SUMIFS(P411,Input!$I53,Costs!P$1)+SUMIFS(P411,Input!$J53,Costs!P$1)+SUMIFS(P411,Input!$K53,Costs!P$1)+SUMIFS(P411,Input!$L53,Costs!P$1)</f>
        <v>0</v>
      </c>
      <c r="Q52" s="8">
        <f>SUMIFS(Q411,Input!$I53,Costs!Q$1)+SUMIFS(Q411,Input!$J53,Costs!Q$1)+SUMIFS(Q411,Input!$K53,Costs!Q$1)+SUMIFS(Q411,Input!$L53,Costs!Q$1)</f>
        <v>0</v>
      </c>
      <c r="R52" s="8">
        <f>SUMIFS(R411,Input!$I53,Costs!R$1)+SUMIFS(R411,Input!$J53,Costs!R$1)+SUMIFS(R411,Input!$K53,Costs!R$1)+SUMIFS(R411,Input!$L53,Costs!R$1)</f>
        <v>0</v>
      </c>
      <c r="S52" s="8">
        <f>SUMIFS(S411,Input!$I53,Costs!S$1)+SUMIFS(S411,Input!$J53,Costs!S$1)+SUMIFS(S411,Input!$K53,Costs!S$1)+SUMIFS(S411,Input!$L53,Costs!S$1)</f>
        <v>0</v>
      </c>
      <c r="T52" s="8">
        <f>SUMIFS(T411,Input!$I53,Costs!T$1)+SUMIFS(T411,Input!$J53,Costs!T$1)+SUMIFS(T411,Input!$K53,Costs!T$1)+SUMIFS(T411,Input!$L53,Costs!T$1)</f>
        <v>0</v>
      </c>
      <c r="U52" s="8">
        <f>SUMIFS(U411,Input!$I53,Costs!U$1)+SUMIFS(U411,Input!$J53,Costs!U$1)+SUMIFS(U411,Input!$K53,Costs!U$1)+SUMIFS(U411,Input!$L53,Costs!U$1)</f>
        <v>0</v>
      </c>
      <c r="V52" s="8">
        <f>SUMIFS(V411,Input!$I53,Costs!V$1)+SUMIFS(V411,Input!$J53,Costs!V$1)+SUMIFS(V411,Input!$K53,Costs!V$1)+SUMIFS(V411,Input!$L53,Costs!V$1)</f>
        <v>0</v>
      </c>
      <c r="W52" s="8">
        <f>SUMIFS(W411,Input!$I53,Costs!W$1)+SUMIFS(W411,Input!$J53,Costs!W$1)+SUMIFS(W411,Input!$K53,Costs!W$1)+SUMIFS(W411,Input!$L53,Costs!W$1)</f>
        <v>0</v>
      </c>
      <c r="X52"/>
      <c r="Y52" s="119">
        <f t="shared" si="1"/>
        <v>0</v>
      </c>
      <c r="Z52"/>
    </row>
    <row r="53" spans="1:26" ht="14.5" hidden="1" thickBot="1" x14ac:dyDescent="0.35">
      <c r="A53" s="67" t="str">
        <f>IF(ISBLANK(Input!A54)," ",Input!A54)</f>
        <v xml:space="preserve"> </v>
      </c>
      <c r="B53" s="117" t="str">
        <f>IF(ISBLANK(Input!B54)," ",Input!B54)</f>
        <v xml:space="preserve"> </v>
      </c>
      <c r="C53" s="66" t="str">
        <f>IF(ISBLANK(Input!C54)," ",Input!C54)</f>
        <v xml:space="preserve"> </v>
      </c>
      <c r="D53" s="8">
        <f>SUMIFS(D412,Input!$I54,Costs!D$1)+SUMIFS(D412,Input!$J54,Costs!D$1)+SUMIFS(D412,Input!$K54,Costs!D$1)+SUMIFS(D412,Input!$L54,Costs!D$1)</f>
        <v>0</v>
      </c>
      <c r="E53" s="8">
        <f>SUMIFS(E412,Input!$I54,Costs!E$1)+SUMIFS(E412,Input!$J54,Costs!E$1)+SUMIFS(E412,Input!$K54,Costs!E$1)+SUMIFS(E412,Input!$L54,Costs!E$1)</f>
        <v>0</v>
      </c>
      <c r="F53" s="8">
        <f>SUMIFS(F412,Input!$I54,Costs!F$1)+SUMIFS(F412,Input!$J54,Costs!F$1)+SUMIFS(F412,Input!$K54,Costs!F$1)+SUMIFS(F412,Input!$L54,Costs!F$1)</f>
        <v>0</v>
      </c>
      <c r="G53" s="8">
        <f>SUMIFS(G412,Input!$I54,Costs!G$1)+SUMIFS(G412,Input!$J54,Costs!G$1)+SUMIFS(G412,Input!$K54,Costs!G$1)+SUMIFS(G412,Input!$L54,Costs!G$1)</f>
        <v>0</v>
      </c>
      <c r="H53" s="8">
        <f>SUMIFS(H412,Input!$I54,Costs!H$1)+SUMIFS(H412,Input!$J54,Costs!H$1)+SUMIFS(H412,Input!$K54,Costs!H$1)+SUMIFS(H412,Input!$L54,Costs!H$1)</f>
        <v>0</v>
      </c>
      <c r="I53" s="8">
        <f>SUMIFS(I412,Input!$I54,Costs!I$1)+SUMIFS(I412,Input!$J54,Costs!I$1)+SUMIFS(I412,Input!$K54,Costs!I$1)+SUMIFS(I412,Input!$L54,Costs!I$1)</f>
        <v>0</v>
      </c>
      <c r="J53" s="8">
        <f>SUMIFS(J412,Input!$I54,Costs!J$1)+SUMIFS(J412,Input!$J54,Costs!J$1)+SUMIFS(J412,Input!$K54,Costs!J$1)+SUMIFS(J412,Input!$L54,Costs!J$1)</f>
        <v>0</v>
      </c>
      <c r="K53" s="8">
        <f>SUMIFS(K412,Input!$I54,Costs!K$1)+SUMIFS(K412,Input!$J54,Costs!K$1)+SUMIFS(K412,Input!$K54,Costs!K$1)+SUMIFS(K412,Input!$L54,Costs!K$1)</f>
        <v>0</v>
      </c>
      <c r="L53" s="8">
        <f>SUMIFS(L412,Input!$I54,Costs!L$1)+SUMIFS(L412,Input!$J54,Costs!L$1)+SUMIFS(L412,Input!$K54,Costs!L$1)+SUMIFS(L412,Input!$L54,Costs!L$1)</f>
        <v>0</v>
      </c>
      <c r="M53" s="8">
        <f>SUMIFS(M412,Input!$I54,Costs!M$1)+SUMIFS(M412,Input!$J54,Costs!M$1)+SUMIFS(M412,Input!$K54,Costs!M$1)+SUMIFS(M412,Input!$L54,Costs!M$1)</f>
        <v>0</v>
      </c>
      <c r="N53" s="8">
        <f>SUMIFS(N412,Input!$I54,Costs!N$1)+SUMIFS(N412,Input!$J54,Costs!N$1)+SUMIFS(N412,Input!$K54,Costs!N$1)+SUMIFS(N412,Input!$L54,Costs!N$1)</f>
        <v>0</v>
      </c>
      <c r="O53" s="8">
        <f>SUMIFS(O412,Input!$I54,Costs!O$1)+SUMIFS(O412,Input!$J54,Costs!O$1)+SUMIFS(O412,Input!$K54,Costs!O$1)+SUMIFS(O412,Input!$L54,Costs!O$1)</f>
        <v>0</v>
      </c>
      <c r="P53" s="8">
        <f>SUMIFS(P412,Input!$I54,Costs!P$1)+SUMIFS(P412,Input!$J54,Costs!P$1)+SUMIFS(P412,Input!$K54,Costs!P$1)+SUMIFS(P412,Input!$L54,Costs!P$1)</f>
        <v>0</v>
      </c>
      <c r="Q53" s="8">
        <f>SUMIFS(Q412,Input!$I54,Costs!Q$1)+SUMIFS(Q412,Input!$J54,Costs!Q$1)+SUMIFS(Q412,Input!$K54,Costs!Q$1)+SUMIFS(Q412,Input!$L54,Costs!Q$1)</f>
        <v>0</v>
      </c>
      <c r="R53" s="8">
        <f>SUMIFS(R412,Input!$I54,Costs!R$1)+SUMIFS(R412,Input!$J54,Costs!R$1)+SUMIFS(R412,Input!$K54,Costs!R$1)+SUMIFS(R412,Input!$L54,Costs!R$1)</f>
        <v>0</v>
      </c>
      <c r="S53" s="8">
        <f>SUMIFS(S412,Input!$I54,Costs!S$1)+SUMIFS(S412,Input!$J54,Costs!S$1)+SUMIFS(S412,Input!$K54,Costs!S$1)+SUMIFS(S412,Input!$L54,Costs!S$1)</f>
        <v>0</v>
      </c>
      <c r="T53" s="8">
        <f>SUMIFS(T412,Input!$I54,Costs!T$1)+SUMIFS(T412,Input!$J54,Costs!T$1)+SUMIFS(T412,Input!$K54,Costs!T$1)+SUMIFS(T412,Input!$L54,Costs!T$1)</f>
        <v>0</v>
      </c>
      <c r="U53" s="8">
        <f>SUMIFS(U412,Input!$I54,Costs!U$1)+SUMIFS(U412,Input!$J54,Costs!U$1)+SUMIFS(U412,Input!$K54,Costs!U$1)+SUMIFS(U412,Input!$L54,Costs!U$1)</f>
        <v>0</v>
      </c>
      <c r="V53" s="8">
        <f>SUMIFS(V412,Input!$I54,Costs!V$1)+SUMIFS(V412,Input!$J54,Costs!V$1)+SUMIFS(V412,Input!$K54,Costs!V$1)+SUMIFS(V412,Input!$L54,Costs!V$1)</f>
        <v>0</v>
      </c>
      <c r="W53" s="8">
        <f>SUMIFS(W412,Input!$I54,Costs!W$1)+SUMIFS(W412,Input!$J54,Costs!W$1)+SUMIFS(W412,Input!$K54,Costs!W$1)+SUMIFS(W412,Input!$L54,Costs!W$1)</f>
        <v>0</v>
      </c>
      <c r="X53"/>
      <c r="Y53" s="119">
        <f t="shared" si="1"/>
        <v>0</v>
      </c>
      <c r="Z53"/>
    </row>
    <row r="54" spans="1:26" ht="14.5" hidden="1" thickBot="1" x14ac:dyDescent="0.35">
      <c r="A54" s="67" t="str">
        <f>IF(ISBLANK(Input!A55)," ",Input!A55)</f>
        <v xml:space="preserve"> </v>
      </c>
      <c r="B54" s="117" t="str">
        <f>IF(ISBLANK(Input!B55)," ",Input!B55)</f>
        <v xml:space="preserve"> </v>
      </c>
      <c r="C54" s="66" t="str">
        <f>IF(ISBLANK(Input!C55)," ",Input!C55)</f>
        <v xml:space="preserve"> </v>
      </c>
      <c r="D54" s="8">
        <f>SUMIFS(D413,Input!$I55,Costs!D$1)+SUMIFS(D413,Input!$J55,Costs!D$1)+SUMIFS(D413,Input!$K55,Costs!D$1)+SUMIFS(D413,Input!$L55,Costs!D$1)</f>
        <v>0</v>
      </c>
      <c r="E54" s="8">
        <f>SUMIFS(E413,Input!$I55,Costs!E$1)+SUMIFS(E413,Input!$J55,Costs!E$1)+SUMIFS(E413,Input!$K55,Costs!E$1)+SUMIFS(E413,Input!$L55,Costs!E$1)</f>
        <v>0</v>
      </c>
      <c r="F54" s="8">
        <f>SUMIFS(F413,Input!$I55,Costs!F$1)+SUMIFS(F413,Input!$J55,Costs!F$1)+SUMIFS(F413,Input!$K55,Costs!F$1)+SUMIFS(F413,Input!$L55,Costs!F$1)</f>
        <v>0</v>
      </c>
      <c r="G54" s="8">
        <f>SUMIFS(G413,Input!$I55,Costs!G$1)+SUMIFS(G413,Input!$J55,Costs!G$1)+SUMIFS(G413,Input!$K55,Costs!G$1)+SUMIFS(G413,Input!$L55,Costs!G$1)</f>
        <v>0</v>
      </c>
      <c r="H54" s="8">
        <f>SUMIFS(H413,Input!$I55,Costs!H$1)+SUMIFS(H413,Input!$J55,Costs!H$1)+SUMIFS(H413,Input!$K55,Costs!H$1)+SUMIFS(H413,Input!$L55,Costs!H$1)</f>
        <v>0</v>
      </c>
      <c r="I54" s="8">
        <f>SUMIFS(I413,Input!$I55,Costs!I$1)+SUMIFS(I413,Input!$J55,Costs!I$1)+SUMIFS(I413,Input!$K55,Costs!I$1)+SUMIFS(I413,Input!$L55,Costs!I$1)</f>
        <v>0</v>
      </c>
      <c r="J54" s="8">
        <f>SUMIFS(J413,Input!$I55,Costs!J$1)+SUMIFS(J413,Input!$J55,Costs!J$1)+SUMIFS(J413,Input!$K55,Costs!J$1)+SUMIFS(J413,Input!$L55,Costs!J$1)</f>
        <v>0</v>
      </c>
      <c r="K54" s="8">
        <f>SUMIFS(K413,Input!$I55,Costs!K$1)+SUMIFS(K413,Input!$J55,Costs!K$1)+SUMIFS(K413,Input!$K55,Costs!K$1)+SUMIFS(K413,Input!$L55,Costs!K$1)</f>
        <v>0</v>
      </c>
      <c r="L54" s="8">
        <f>SUMIFS(L413,Input!$I55,Costs!L$1)+SUMIFS(L413,Input!$J55,Costs!L$1)+SUMIFS(L413,Input!$K55,Costs!L$1)+SUMIFS(L413,Input!$L55,Costs!L$1)</f>
        <v>0</v>
      </c>
      <c r="M54" s="8">
        <f>SUMIFS(M413,Input!$I55,Costs!M$1)+SUMIFS(M413,Input!$J55,Costs!M$1)+SUMIFS(M413,Input!$K55,Costs!M$1)+SUMIFS(M413,Input!$L55,Costs!M$1)</f>
        <v>0</v>
      </c>
      <c r="N54" s="8">
        <f>SUMIFS(N413,Input!$I55,Costs!N$1)+SUMIFS(N413,Input!$J55,Costs!N$1)+SUMIFS(N413,Input!$K55,Costs!N$1)+SUMIFS(N413,Input!$L55,Costs!N$1)</f>
        <v>0</v>
      </c>
      <c r="O54" s="8">
        <f>SUMIFS(O413,Input!$I55,Costs!O$1)+SUMIFS(O413,Input!$J55,Costs!O$1)+SUMIFS(O413,Input!$K55,Costs!O$1)+SUMIFS(O413,Input!$L55,Costs!O$1)</f>
        <v>0</v>
      </c>
      <c r="P54" s="8">
        <f>SUMIFS(P413,Input!$I55,Costs!P$1)+SUMIFS(P413,Input!$J55,Costs!P$1)+SUMIFS(P413,Input!$K55,Costs!P$1)+SUMIFS(P413,Input!$L55,Costs!P$1)</f>
        <v>0</v>
      </c>
      <c r="Q54" s="8">
        <f>SUMIFS(Q413,Input!$I55,Costs!Q$1)+SUMIFS(Q413,Input!$J55,Costs!Q$1)+SUMIFS(Q413,Input!$K55,Costs!Q$1)+SUMIFS(Q413,Input!$L55,Costs!Q$1)</f>
        <v>0</v>
      </c>
      <c r="R54" s="8">
        <f>SUMIFS(R413,Input!$I55,Costs!R$1)+SUMIFS(R413,Input!$J55,Costs!R$1)+SUMIFS(R413,Input!$K55,Costs!R$1)+SUMIFS(R413,Input!$L55,Costs!R$1)</f>
        <v>0</v>
      </c>
      <c r="S54" s="8">
        <f>SUMIFS(S413,Input!$I55,Costs!S$1)+SUMIFS(S413,Input!$J55,Costs!S$1)+SUMIFS(S413,Input!$K55,Costs!S$1)+SUMIFS(S413,Input!$L55,Costs!S$1)</f>
        <v>0</v>
      </c>
      <c r="T54" s="8">
        <f>SUMIFS(T413,Input!$I55,Costs!T$1)+SUMIFS(T413,Input!$J55,Costs!T$1)+SUMIFS(T413,Input!$K55,Costs!T$1)+SUMIFS(T413,Input!$L55,Costs!T$1)</f>
        <v>0</v>
      </c>
      <c r="U54" s="8">
        <f>SUMIFS(U413,Input!$I55,Costs!U$1)+SUMIFS(U413,Input!$J55,Costs!U$1)+SUMIFS(U413,Input!$K55,Costs!U$1)+SUMIFS(U413,Input!$L55,Costs!U$1)</f>
        <v>0</v>
      </c>
      <c r="V54" s="8">
        <f>SUMIFS(V413,Input!$I55,Costs!V$1)+SUMIFS(V413,Input!$J55,Costs!V$1)+SUMIFS(V413,Input!$K55,Costs!V$1)+SUMIFS(V413,Input!$L55,Costs!V$1)</f>
        <v>0</v>
      </c>
      <c r="W54" s="8">
        <f>SUMIFS(W413,Input!$I55,Costs!W$1)+SUMIFS(W413,Input!$J55,Costs!W$1)+SUMIFS(W413,Input!$K55,Costs!W$1)+SUMIFS(W413,Input!$L55,Costs!W$1)</f>
        <v>0</v>
      </c>
      <c r="X54"/>
      <c r="Y54" s="119">
        <f t="shared" si="1"/>
        <v>0</v>
      </c>
      <c r="Z54"/>
    </row>
    <row r="55" spans="1:26" ht="14.5" hidden="1" thickBot="1" x14ac:dyDescent="0.35">
      <c r="A55" s="67" t="str">
        <f>IF(ISBLANK(Input!A56)," ",Input!A56)</f>
        <v xml:space="preserve"> </v>
      </c>
      <c r="B55" s="117" t="str">
        <f>IF(ISBLANK(Input!B56)," ",Input!B56)</f>
        <v xml:space="preserve"> </v>
      </c>
      <c r="C55" s="66" t="str">
        <f>IF(ISBLANK(Input!C56)," ",Input!C56)</f>
        <v xml:space="preserve"> </v>
      </c>
      <c r="D55" s="8">
        <f>SUMIFS(D414,Input!$I56,Costs!D$1)+SUMIFS(D414,Input!$J56,Costs!D$1)+SUMIFS(D414,Input!$K56,Costs!D$1)+SUMIFS(D414,Input!$L56,Costs!D$1)</f>
        <v>0</v>
      </c>
      <c r="E55" s="8">
        <f>SUMIFS(E414,Input!$I56,Costs!E$1)+SUMIFS(E414,Input!$J56,Costs!E$1)+SUMIFS(E414,Input!$K56,Costs!E$1)+SUMIFS(E414,Input!$L56,Costs!E$1)</f>
        <v>0</v>
      </c>
      <c r="F55" s="8">
        <f>SUMIFS(F414,Input!$I56,Costs!F$1)+SUMIFS(F414,Input!$J56,Costs!F$1)+SUMIFS(F414,Input!$K56,Costs!F$1)+SUMIFS(F414,Input!$L56,Costs!F$1)</f>
        <v>0</v>
      </c>
      <c r="G55" s="8">
        <f>SUMIFS(G414,Input!$I56,Costs!G$1)+SUMIFS(G414,Input!$J56,Costs!G$1)+SUMIFS(G414,Input!$K56,Costs!G$1)+SUMIFS(G414,Input!$L56,Costs!G$1)</f>
        <v>0</v>
      </c>
      <c r="H55" s="8">
        <f>SUMIFS(H414,Input!$I56,Costs!H$1)+SUMIFS(H414,Input!$J56,Costs!H$1)+SUMIFS(H414,Input!$K56,Costs!H$1)+SUMIFS(H414,Input!$L56,Costs!H$1)</f>
        <v>0</v>
      </c>
      <c r="I55" s="8">
        <f>SUMIFS(I414,Input!$I56,Costs!I$1)+SUMIFS(I414,Input!$J56,Costs!I$1)+SUMIFS(I414,Input!$K56,Costs!I$1)+SUMIFS(I414,Input!$L56,Costs!I$1)</f>
        <v>0</v>
      </c>
      <c r="J55" s="8">
        <f>SUMIFS(J414,Input!$I56,Costs!J$1)+SUMIFS(J414,Input!$J56,Costs!J$1)+SUMIFS(J414,Input!$K56,Costs!J$1)+SUMIFS(J414,Input!$L56,Costs!J$1)</f>
        <v>0</v>
      </c>
      <c r="K55" s="8">
        <f>SUMIFS(K414,Input!$I56,Costs!K$1)+SUMIFS(K414,Input!$J56,Costs!K$1)+SUMIFS(K414,Input!$K56,Costs!K$1)+SUMIFS(K414,Input!$L56,Costs!K$1)</f>
        <v>0</v>
      </c>
      <c r="L55" s="8">
        <f>SUMIFS(L414,Input!$I56,Costs!L$1)+SUMIFS(L414,Input!$J56,Costs!L$1)+SUMIFS(L414,Input!$K56,Costs!L$1)+SUMIFS(L414,Input!$L56,Costs!L$1)</f>
        <v>0</v>
      </c>
      <c r="M55" s="8">
        <f>SUMIFS(M414,Input!$I56,Costs!M$1)+SUMIFS(M414,Input!$J56,Costs!M$1)+SUMIFS(M414,Input!$K56,Costs!M$1)+SUMIFS(M414,Input!$L56,Costs!M$1)</f>
        <v>0</v>
      </c>
      <c r="N55" s="8">
        <f>SUMIFS(N414,Input!$I56,Costs!N$1)+SUMIFS(N414,Input!$J56,Costs!N$1)+SUMIFS(N414,Input!$K56,Costs!N$1)+SUMIFS(N414,Input!$L56,Costs!N$1)</f>
        <v>0</v>
      </c>
      <c r="O55" s="8">
        <f>SUMIFS(O414,Input!$I56,Costs!O$1)+SUMIFS(O414,Input!$J56,Costs!O$1)+SUMIFS(O414,Input!$K56,Costs!O$1)+SUMIFS(O414,Input!$L56,Costs!O$1)</f>
        <v>0</v>
      </c>
      <c r="P55" s="8">
        <f>SUMIFS(P414,Input!$I56,Costs!P$1)+SUMIFS(P414,Input!$J56,Costs!P$1)+SUMIFS(P414,Input!$K56,Costs!P$1)+SUMIFS(P414,Input!$L56,Costs!P$1)</f>
        <v>0</v>
      </c>
      <c r="Q55" s="8">
        <f>SUMIFS(Q414,Input!$I56,Costs!Q$1)+SUMIFS(Q414,Input!$J56,Costs!Q$1)+SUMIFS(Q414,Input!$K56,Costs!Q$1)+SUMIFS(Q414,Input!$L56,Costs!Q$1)</f>
        <v>0</v>
      </c>
      <c r="R55" s="8">
        <f>SUMIFS(R414,Input!$I56,Costs!R$1)+SUMIFS(R414,Input!$J56,Costs!R$1)+SUMIFS(R414,Input!$K56,Costs!R$1)+SUMIFS(R414,Input!$L56,Costs!R$1)</f>
        <v>0</v>
      </c>
      <c r="S55" s="8">
        <f>SUMIFS(S414,Input!$I56,Costs!S$1)+SUMIFS(S414,Input!$J56,Costs!S$1)+SUMIFS(S414,Input!$K56,Costs!S$1)+SUMIFS(S414,Input!$L56,Costs!S$1)</f>
        <v>0</v>
      </c>
      <c r="T55" s="8">
        <f>SUMIFS(T414,Input!$I56,Costs!T$1)+SUMIFS(T414,Input!$J56,Costs!T$1)+SUMIFS(T414,Input!$K56,Costs!T$1)+SUMIFS(T414,Input!$L56,Costs!T$1)</f>
        <v>0</v>
      </c>
      <c r="U55" s="8">
        <f>SUMIFS(U414,Input!$I56,Costs!U$1)+SUMIFS(U414,Input!$J56,Costs!U$1)+SUMIFS(U414,Input!$K56,Costs!U$1)+SUMIFS(U414,Input!$L56,Costs!U$1)</f>
        <v>0</v>
      </c>
      <c r="V55" s="8">
        <f>SUMIFS(V414,Input!$I56,Costs!V$1)+SUMIFS(V414,Input!$J56,Costs!V$1)+SUMIFS(V414,Input!$K56,Costs!V$1)+SUMIFS(V414,Input!$L56,Costs!V$1)</f>
        <v>0</v>
      </c>
      <c r="W55" s="8">
        <f>SUMIFS(W414,Input!$I56,Costs!W$1)+SUMIFS(W414,Input!$J56,Costs!W$1)+SUMIFS(W414,Input!$K56,Costs!W$1)+SUMIFS(W414,Input!$L56,Costs!W$1)</f>
        <v>0</v>
      </c>
      <c r="X55"/>
      <c r="Y55" s="119">
        <f t="shared" si="1"/>
        <v>0</v>
      </c>
      <c r="Z55"/>
    </row>
    <row r="56" spans="1:26" ht="14.5" hidden="1" thickBot="1" x14ac:dyDescent="0.35">
      <c r="A56" s="67" t="str">
        <f>IF(ISBLANK(Input!A57)," ",Input!A57)</f>
        <v xml:space="preserve"> </v>
      </c>
      <c r="B56" s="117" t="str">
        <f>IF(ISBLANK(Input!B57)," ",Input!B57)</f>
        <v xml:space="preserve"> </v>
      </c>
      <c r="C56" s="66" t="str">
        <f>IF(ISBLANK(Input!C57)," ",Input!C57)</f>
        <v xml:space="preserve"> </v>
      </c>
      <c r="D56" s="8">
        <f>SUMIFS(D415,Input!$I57,Costs!D$1)+SUMIFS(D415,Input!$J57,Costs!D$1)+SUMIFS(D415,Input!$K57,Costs!D$1)+SUMIFS(D415,Input!$L57,Costs!D$1)</f>
        <v>0</v>
      </c>
      <c r="E56" s="8">
        <f>SUMIFS(E415,Input!$I57,Costs!E$1)+SUMIFS(E415,Input!$J57,Costs!E$1)+SUMIFS(E415,Input!$K57,Costs!E$1)+SUMIFS(E415,Input!$L57,Costs!E$1)</f>
        <v>0</v>
      </c>
      <c r="F56" s="8">
        <f>SUMIFS(F415,Input!$I57,Costs!F$1)+SUMIFS(F415,Input!$J57,Costs!F$1)+SUMIFS(F415,Input!$K57,Costs!F$1)+SUMIFS(F415,Input!$L57,Costs!F$1)</f>
        <v>0</v>
      </c>
      <c r="G56" s="8">
        <f>SUMIFS(G415,Input!$I57,Costs!G$1)+SUMIFS(G415,Input!$J57,Costs!G$1)+SUMIFS(G415,Input!$K57,Costs!G$1)+SUMIFS(G415,Input!$L57,Costs!G$1)</f>
        <v>0</v>
      </c>
      <c r="H56" s="8">
        <f>SUMIFS(H415,Input!$I57,Costs!H$1)+SUMIFS(H415,Input!$J57,Costs!H$1)+SUMIFS(H415,Input!$K57,Costs!H$1)+SUMIFS(H415,Input!$L57,Costs!H$1)</f>
        <v>0</v>
      </c>
      <c r="I56" s="8">
        <f>SUMIFS(I415,Input!$I57,Costs!I$1)+SUMIFS(I415,Input!$J57,Costs!I$1)+SUMIFS(I415,Input!$K57,Costs!I$1)+SUMIFS(I415,Input!$L57,Costs!I$1)</f>
        <v>0</v>
      </c>
      <c r="J56" s="8">
        <f>SUMIFS(J415,Input!$I57,Costs!J$1)+SUMIFS(J415,Input!$J57,Costs!J$1)+SUMIFS(J415,Input!$K57,Costs!J$1)+SUMIFS(J415,Input!$L57,Costs!J$1)</f>
        <v>0</v>
      </c>
      <c r="K56" s="8">
        <f>SUMIFS(K415,Input!$I57,Costs!K$1)+SUMIFS(K415,Input!$J57,Costs!K$1)+SUMIFS(K415,Input!$K57,Costs!K$1)+SUMIFS(K415,Input!$L57,Costs!K$1)</f>
        <v>0</v>
      </c>
      <c r="L56" s="8">
        <f>SUMIFS(L415,Input!$I57,Costs!L$1)+SUMIFS(L415,Input!$J57,Costs!L$1)+SUMIFS(L415,Input!$K57,Costs!L$1)+SUMIFS(L415,Input!$L57,Costs!L$1)</f>
        <v>0</v>
      </c>
      <c r="M56" s="8">
        <f>SUMIFS(M415,Input!$I57,Costs!M$1)+SUMIFS(M415,Input!$J57,Costs!M$1)+SUMIFS(M415,Input!$K57,Costs!M$1)+SUMIFS(M415,Input!$L57,Costs!M$1)</f>
        <v>0</v>
      </c>
      <c r="N56" s="8">
        <f>SUMIFS(N415,Input!$I57,Costs!N$1)+SUMIFS(N415,Input!$J57,Costs!N$1)+SUMIFS(N415,Input!$K57,Costs!N$1)+SUMIFS(N415,Input!$L57,Costs!N$1)</f>
        <v>0</v>
      </c>
      <c r="O56" s="8">
        <f>SUMIFS(O415,Input!$I57,Costs!O$1)+SUMIFS(O415,Input!$J57,Costs!O$1)+SUMIFS(O415,Input!$K57,Costs!O$1)+SUMIFS(O415,Input!$L57,Costs!O$1)</f>
        <v>0</v>
      </c>
      <c r="P56" s="8">
        <f>SUMIFS(P415,Input!$I57,Costs!P$1)+SUMIFS(P415,Input!$J57,Costs!P$1)+SUMIFS(P415,Input!$K57,Costs!P$1)+SUMIFS(P415,Input!$L57,Costs!P$1)</f>
        <v>0</v>
      </c>
      <c r="Q56" s="8">
        <f>SUMIFS(Q415,Input!$I57,Costs!Q$1)+SUMIFS(Q415,Input!$J57,Costs!Q$1)+SUMIFS(Q415,Input!$K57,Costs!Q$1)+SUMIFS(Q415,Input!$L57,Costs!Q$1)</f>
        <v>0</v>
      </c>
      <c r="R56" s="8">
        <f>SUMIFS(R415,Input!$I57,Costs!R$1)+SUMIFS(R415,Input!$J57,Costs!R$1)+SUMIFS(R415,Input!$K57,Costs!R$1)+SUMIFS(R415,Input!$L57,Costs!R$1)</f>
        <v>0</v>
      </c>
      <c r="S56" s="8">
        <f>SUMIFS(S415,Input!$I57,Costs!S$1)+SUMIFS(S415,Input!$J57,Costs!S$1)+SUMIFS(S415,Input!$K57,Costs!S$1)+SUMIFS(S415,Input!$L57,Costs!S$1)</f>
        <v>0</v>
      </c>
      <c r="T56" s="8">
        <f>SUMIFS(T415,Input!$I57,Costs!T$1)+SUMIFS(T415,Input!$J57,Costs!T$1)+SUMIFS(T415,Input!$K57,Costs!T$1)+SUMIFS(T415,Input!$L57,Costs!T$1)</f>
        <v>0</v>
      </c>
      <c r="U56" s="8">
        <f>SUMIFS(U415,Input!$I57,Costs!U$1)+SUMIFS(U415,Input!$J57,Costs!U$1)+SUMIFS(U415,Input!$K57,Costs!U$1)+SUMIFS(U415,Input!$L57,Costs!U$1)</f>
        <v>0</v>
      </c>
      <c r="V56" s="8">
        <f>SUMIFS(V415,Input!$I57,Costs!V$1)+SUMIFS(V415,Input!$J57,Costs!V$1)+SUMIFS(V415,Input!$K57,Costs!V$1)+SUMIFS(V415,Input!$L57,Costs!V$1)</f>
        <v>0</v>
      </c>
      <c r="W56" s="8">
        <f>SUMIFS(W415,Input!$I57,Costs!W$1)+SUMIFS(W415,Input!$J57,Costs!W$1)+SUMIFS(W415,Input!$K57,Costs!W$1)+SUMIFS(W415,Input!$L57,Costs!W$1)</f>
        <v>0</v>
      </c>
      <c r="X56"/>
      <c r="Y56" s="119">
        <f t="shared" si="1"/>
        <v>0</v>
      </c>
      <c r="Z56"/>
    </row>
    <row r="57" spans="1:26" ht="14.5" hidden="1" thickBot="1" x14ac:dyDescent="0.35">
      <c r="A57" s="67" t="str">
        <f>IF(ISBLANK(Input!A58)," ",Input!A58)</f>
        <v xml:space="preserve"> </v>
      </c>
      <c r="B57" s="117" t="str">
        <f>IF(ISBLANK(Input!B58)," ",Input!B58)</f>
        <v xml:space="preserve"> </v>
      </c>
      <c r="C57" s="66" t="str">
        <f>IF(ISBLANK(Input!C58)," ",Input!C58)</f>
        <v xml:space="preserve"> </v>
      </c>
      <c r="D57" s="8">
        <f>SUMIFS(D416,Input!$I58,Costs!D$1)+SUMIFS(D416,Input!$J58,Costs!D$1)+SUMIFS(D416,Input!$K58,Costs!D$1)+SUMIFS(D416,Input!$L58,Costs!D$1)</f>
        <v>0</v>
      </c>
      <c r="E57" s="8">
        <f>SUMIFS(E416,Input!$I58,Costs!E$1)+SUMIFS(E416,Input!$J58,Costs!E$1)+SUMIFS(E416,Input!$K58,Costs!E$1)+SUMIFS(E416,Input!$L58,Costs!E$1)</f>
        <v>0</v>
      </c>
      <c r="F57" s="8">
        <f>SUMIFS(F416,Input!$I58,Costs!F$1)+SUMIFS(F416,Input!$J58,Costs!F$1)+SUMIFS(F416,Input!$K58,Costs!F$1)+SUMIFS(F416,Input!$L58,Costs!F$1)</f>
        <v>0</v>
      </c>
      <c r="G57" s="8">
        <f>SUMIFS(G416,Input!$I58,Costs!G$1)+SUMIFS(G416,Input!$J58,Costs!G$1)+SUMIFS(G416,Input!$K58,Costs!G$1)+SUMIFS(G416,Input!$L58,Costs!G$1)</f>
        <v>0</v>
      </c>
      <c r="H57" s="8">
        <f>SUMIFS(H416,Input!$I58,Costs!H$1)+SUMIFS(H416,Input!$J58,Costs!H$1)+SUMIFS(H416,Input!$K58,Costs!H$1)+SUMIFS(H416,Input!$L58,Costs!H$1)</f>
        <v>0</v>
      </c>
      <c r="I57" s="8">
        <f>SUMIFS(I416,Input!$I58,Costs!I$1)+SUMIFS(I416,Input!$J58,Costs!I$1)+SUMIFS(I416,Input!$K58,Costs!I$1)+SUMIFS(I416,Input!$L58,Costs!I$1)</f>
        <v>0</v>
      </c>
      <c r="J57" s="8">
        <f>SUMIFS(J416,Input!$I58,Costs!J$1)+SUMIFS(J416,Input!$J58,Costs!J$1)+SUMIFS(J416,Input!$K58,Costs!J$1)+SUMIFS(J416,Input!$L58,Costs!J$1)</f>
        <v>0</v>
      </c>
      <c r="K57" s="8">
        <f>SUMIFS(K416,Input!$I58,Costs!K$1)+SUMIFS(K416,Input!$J58,Costs!K$1)+SUMIFS(K416,Input!$K58,Costs!K$1)+SUMIFS(K416,Input!$L58,Costs!K$1)</f>
        <v>0</v>
      </c>
      <c r="L57" s="8">
        <f>SUMIFS(L416,Input!$I58,Costs!L$1)+SUMIFS(L416,Input!$J58,Costs!L$1)+SUMIFS(L416,Input!$K58,Costs!L$1)+SUMIFS(L416,Input!$L58,Costs!L$1)</f>
        <v>0</v>
      </c>
      <c r="M57" s="8">
        <f>SUMIFS(M416,Input!$I58,Costs!M$1)+SUMIFS(M416,Input!$J58,Costs!M$1)+SUMIFS(M416,Input!$K58,Costs!M$1)+SUMIFS(M416,Input!$L58,Costs!M$1)</f>
        <v>0</v>
      </c>
      <c r="N57" s="8">
        <f>SUMIFS(N416,Input!$I58,Costs!N$1)+SUMIFS(N416,Input!$J58,Costs!N$1)+SUMIFS(N416,Input!$K58,Costs!N$1)+SUMIFS(N416,Input!$L58,Costs!N$1)</f>
        <v>0</v>
      </c>
      <c r="O57" s="8">
        <f>SUMIFS(O416,Input!$I58,Costs!O$1)+SUMIFS(O416,Input!$J58,Costs!O$1)+SUMIFS(O416,Input!$K58,Costs!O$1)+SUMIFS(O416,Input!$L58,Costs!O$1)</f>
        <v>0</v>
      </c>
      <c r="P57" s="8">
        <f>SUMIFS(P416,Input!$I58,Costs!P$1)+SUMIFS(P416,Input!$J58,Costs!P$1)+SUMIFS(P416,Input!$K58,Costs!P$1)+SUMIFS(P416,Input!$L58,Costs!P$1)</f>
        <v>0</v>
      </c>
      <c r="Q57" s="8">
        <f>SUMIFS(Q416,Input!$I58,Costs!Q$1)+SUMIFS(Q416,Input!$J58,Costs!Q$1)+SUMIFS(Q416,Input!$K58,Costs!Q$1)+SUMIFS(Q416,Input!$L58,Costs!Q$1)</f>
        <v>0</v>
      </c>
      <c r="R57" s="8">
        <f>SUMIFS(R416,Input!$I58,Costs!R$1)+SUMIFS(R416,Input!$J58,Costs!R$1)+SUMIFS(R416,Input!$K58,Costs!R$1)+SUMIFS(R416,Input!$L58,Costs!R$1)</f>
        <v>0</v>
      </c>
      <c r="S57" s="8">
        <f>SUMIFS(S416,Input!$I58,Costs!S$1)+SUMIFS(S416,Input!$J58,Costs!S$1)+SUMIFS(S416,Input!$K58,Costs!S$1)+SUMIFS(S416,Input!$L58,Costs!S$1)</f>
        <v>0</v>
      </c>
      <c r="T57" s="8">
        <f>SUMIFS(T416,Input!$I58,Costs!T$1)+SUMIFS(T416,Input!$J58,Costs!T$1)+SUMIFS(T416,Input!$K58,Costs!T$1)+SUMIFS(T416,Input!$L58,Costs!T$1)</f>
        <v>0</v>
      </c>
      <c r="U57" s="8">
        <f>SUMIFS(U416,Input!$I58,Costs!U$1)+SUMIFS(U416,Input!$J58,Costs!U$1)+SUMIFS(U416,Input!$K58,Costs!U$1)+SUMIFS(U416,Input!$L58,Costs!U$1)</f>
        <v>0</v>
      </c>
      <c r="V57" s="8">
        <f>SUMIFS(V416,Input!$I58,Costs!V$1)+SUMIFS(V416,Input!$J58,Costs!V$1)+SUMIFS(V416,Input!$K58,Costs!V$1)+SUMIFS(V416,Input!$L58,Costs!V$1)</f>
        <v>0</v>
      </c>
      <c r="W57" s="8">
        <f>SUMIFS(W416,Input!$I58,Costs!W$1)+SUMIFS(W416,Input!$J58,Costs!W$1)+SUMIFS(W416,Input!$K58,Costs!W$1)+SUMIFS(W416,Input!$L58,Costs!W$1)</f>
        <v>0</v>
      </c>
      <c r="X57"/>
      <c r="Y57" s="119">
        <f t="shared" si="1"/>
        <v>0</v>
      </c>
      <c r="Z57"/>
    </row>
    <row r="58" spans="1:26" ht="14.5" hidden="1" thickBot="1" x14ac:dyDescent="0.35">
      <c r="A58" s="67" t="str">
        <f>IF(ISBLANK(Input!A59)," ",Input!A59)</f>
        <v xml:space="preserve"> </v>
      </c>
      <c r="B58" s="117" t="str">
        <f>IF(ISBLANK(Input!B59)," ",Input!B59)</f>
        <v xml:space="preserve"> </v>
      </c>
      <c r="C58" s="66" t="str">
        <f>IF(ISBLANK(Input!C59)," ",Input!C59)</f>
        <v xml:space="preserve"> </v>
      </c>
      <c r="D58" s="8">
        <f>SUMIFS(D417,Input!$I59,Costs!D$1)+SUMIFS(D417,Input!$J59,Costs!D$1)+SUMIFS(D417,Input!$K59,Costs!D$1)+SUMIFS(D417,Input!$L59,Costs!D$1)</f>
        <v>0</v>
      </c>
      <c r="E58" s="8">
        <f>SUMIFS(E417,Input!$I59,Costs!E$1)+SUMIFS(E417,Input!$J59,Costs!E$1)+SUMIFS(E417,Input!$K59,Costs!E$1)+SUMIFS(E417,Input!$L59,Costs!E$1)</f>
        <v>0</v>
      </c>
      <c r="F58" s="8">
        <f>SUMIFS(F417,Input!$I59,Costs!F$1)+SUMIFS(F417,Input!$J59,Costs!F$1)+SUMIFS(F417,Input!$K59,Costs!F$1)+SUMIFS(F417,Input!$L59,Costs!F$1)</f>
        <v>0</v>
      </c>
      <c r="G58" s="8">
        <f>SUMIFS(G417,Input!$I59,Costs!G$1)+SUMIFS(G417,Input!$J59,Costs!G$1)+SUMIFS(G417,Input!$K59,Costs!G$1)+SUMIFS(G417,Input!$L59,Costs!G$1)</f>
        <v>0</v>
      </c>
      <c r="H58" s="8">
        <f>SUMIFS(H417,Input!$I59,Costs!H$1)+SUMIFS(H417,Input!$J59,Costs!H$1)+SUMIFS(H417,Input!$K59,Costs!H$1)+SUMIFS(H417,Input!$L59,Costs!H$1)</f>
        <v>0</v>
      </c>
      <c r="I58" s="8">
        <f>SUMIFS(I417,Input!$I59,Costs!I$1)+SUMIFS(I417,Input!$J59,Costs!I$1)+SUMIFS(I417,Input!$K59,Costs!I$1)+SUMIFS(I417,Input!$L59,Costs!I$1)</f>
        <v>0</v>
      </c>
      <c r="J58" s="8">
        <f>SUMIFS(J417,Input!$I59,Costs!J$1)+SUMIFS(J417,Input!$J59,Costs!J$1)+SUMIFS(J417,Input!$K59,Costs!J$1)+SUMIFS(J417,Input!$L59,Costs!J$1)</f>
        <v>0</v>
      </c>
      <c r="K58" s="8">
        <f>SUMIFS(K417,Input!$I59,Costs!K$1)+SUMIFS(K417,Input!$J59,Costs!K$1)+SUMIFS(K417,Input!$K59,Costs!K$1)+SUMIFS(K417,Input!$L59,Costs!K$1)</f>
        <v>0</v>
      </c>
      <c r="L58" s="8">
        <f>SUMIFS(L417,Input!$I59,Costs!L$1)+SUMIFS(L417,Input!$J59,Costs!L$1)+SUMIFS(L417,Input!$K59,Costs!L$1)+SUMIFS(L417,Input!$L59,Costs!L$1)</f>
        <v>0</v>
      </c>
      <c r="M58" s="8">
        <f>SUMIFS(M417,Input!$I59,Costs!M$1)+SUMIFS(M417,Input!$J59,Costs!M$1)+SUMIFS(M417,Input!$K59,Costs!M$1)+SUMIFS(M417,Input!$L59,Costs!M$1)</f>
        <v>0</v>
      </c>
      <c r="N58" s="8">
        <f>SUMIFS(N417,Input!$I59,Costs!N$1)+SUMIFS(N417,Input!$J59,Costs!N$1)+SUMIFS(N417,Input!$K59,Costs!N$1)+SUMIFS(N417,Input!$L59,Costs!N$1)</f>
        <v>0</v>
      </c>
      <c r="O58" s="8">
        <f>SUMIFS(O417,Input!$I59,Costs!O$1)+SUMIFS(O417,Input!$J59,Costs!O$1)+SUMIFS(O417,Input!$K59,Costs!O$1)+SUMIFS(O417,Input!$L59,Costs!O$1)</f>
        <v>0</v>
      </c>
      <c r="P58" s="8">
        <f>SUMIFS(P417,Input!$I59,Costs!P$1)+SUMIFS(P417,Input!$J59,Costs!P$1)+SUMIFS(P417,Input!$K59,Costs!P$1)+SUMIFS(P417,Input!$L59,Costs!P$1)</f>
        <v>0</v>
      </c>
      <c r="Q58" s="8">
        <f>SUMIFS(Q417,Input!$I59,Costs!Q$1)+SUMIFS(Q417,Input!$J59,Costs!Q$1)+SUMIFS(Q417,Input!$K59,Costs!Q$1)+SUMIFS(Q417,Input!$L59,Costs!Q$1)</f>
        <v>0</v>
      </c>
      <c r="R58" s="8">
        <f>SUMIFS(R417,Input!$I59,Costs!R$1)+SUMIFS(R417,Input!$J59,Costs!R$1)+SUMIFS(R417,Input!$K59,Costs!R$1)+SUMIFS(R417,Input!$L59,Costs!R$1)</f>
        <v>0</v>
      </c>
      <c r="S58" s="8">
        <f>SUMIFS(S417,Input!$I59,Costs!S$1)+SUMIFS(S417,Input!$J59,Costs!S$1)+SUMIFS(S417,Input!$K59,Costs!S$1)+SUMIFS(S417,Input!$L59,Costs!S$1)</f>
        <v>0</v>
      </c>
      <c r="T58" s="8">
        <f>SUMIFS(T417,Input!$I59,Costs!T$1)+SUMIFS(T417,Input!$J59,Costs!T$1)+SUMIFS(T417,Input!$K59,Costs!T$1)+SUMIFS(T417,Input!$L59,Costs!T$1)</f>
        <v>0</v>
      </c>
      <c r="U58" s="8">
        <f>SUMIFS(U417,Input!$I59,Costs!U$1)+SUMIFS(U417,Input!$J59,Costs!U$1)+SUMIFS(U417,Input!$K59,Costs!U$1)+SUMIFS(U417,Input!$L59,Costs!U$1)</f>
        <v>0</v>
      </c>
      <c r="V58" s="8">
        <f>SUMIFS(V417,Input!$I59,Costs!V$1)+SUMIFS(V417,Input!$J59,Costs!V$1)+SUMIFS(V417,Input!$K59,Costs!V$1)+SUMIFS(V417,Input!$L59,Costs!V$1)</f>
        <v>0</v>
      </c>
      <c r="W58" s="8">
        <f>SUMIFS(W417,Input!$I59,Costs!W$1)+SUMIFS(W417,Input!$J59,Costs!W$1)+SUMIFS(W417,Input!$K59,Costs!W$1)+SUMIFS(W417,Input!$L59,Costs!W$1)</f>
        <v>0</v>
      </c>
      <c r="X58"/>
      <c r="Y58" s="119">
        <f t="shared" si="1"/>
        <v>0</v>
      </c>
      <c r="Z58"/>
    </row>
    <row r="59" spans="1:26" ht="14.5" hidden="1" thickBot="1" x14ac:dyDescent="0.35">
      <c r="A59" s="67" t="str">
        <f>IF(ISBLANK(Input!A60)," ",Input!A60)</f>
        <v xml:space="preserve"> </v>
      </c>
      <c r="B59" s="117" t="str">
        <f>IF(ISBLANK(Input!B60)," ",Input!B60)</f>
        <v xml:space="preserve"> </v>
      </c>
      <c r="C59" s="66" t="str">
        <f>IF(ISBLANK(Input!C60)," ",Input!C60)</f>
        <v xml:space="preserve"> </v>
      </c>
      <c r="D59" s="8">
        <f>SUMIFS(D418,Input!$I60,Costs!D$1)+SUMIFS(D418,Input!$J60,Costs!D$1)+SUMIFS(D418,Input!$K60,Costs!D$1)+SUMIFS(D418,Input!$L60,Costs!D$1)</f>
        <v>0</v>
      </c>
      <c r="E59" s="8">
        <f>SUMIFS(E418,Input!$I60,Costs!E$1)+SUMIFS(E418,Input!$J60,Costs!E$1)+SUMIFS(E418,Input!$K60,Costs!E$1)+SUMIFS(E418,Input!$L60,Costs!E$1)</f>
        <v>0</v>
      </c>
      <c r="F59" s="8">
        <f>SUMIFS(F418,Input!$I60,Costs!F$1)+SUMIFS(F418,Input!$J60,Costs!F$1)+SUMIFS(F418,Input!$K60,Costs!F$1)+SUMIFS(F418,Input!$L60,Costs!F$1)</f>
        <v>0</v>
      </c>
      <c r="G59" s="8">
        <f>SUMIFS(G418,Input!$I60,Costs!G$1)+SUMIFS(G418,Input!$J60,Costs!G$1)+SUMIFS(G418,Input!$K60,Costs!G$1)+SUMIFS(G418,Input!$L60,Costs!G$1)</f>
        <v>0</v>
      </c>
      <c r="H59" s="8">
        <f>SUMIFS(H418,Input!$I60,Costs!H$1)+SUMIFS(H418,Input!$J60,Costs!H$1)+SUMIFS(H418,Input!$K60,Costs!H$1)+SUMIFS(H418,Input!$L60,Costs!H$1)</f>
        <v>0</v>
      </c>
      <c r="I59" s="8">
        <f>SUMIFS(I418,Input!$I60,Costs!I$1)+SUMIFS(I418,Input!$J60,Costs!I$1)+SUMIFS(I418,Input!$K60,Costs!I$1)+SUMIFS(I418,Input!$L60,Costs!I$1)</f>
        <v>0</v>
      </c>
      <c r="J59" s="8">
        <f>SUMIFS(J418,Input!$I60,Costs!J$1)+SUMIFS(J418,Input!$J60,Costs!J$1)+SUMIFS(J418,Input!$K60,Costs!J$1)+SUMIFS(J418,Input!$L60,Costs!J$1)</f>
        <v>0</v>
      </c>
      <c r="K59" s="8">
        <f>SUMIFS(K418,Input!$I60,Costs!K$1)+SUMIFS(K418,Input!$J60,Costs!K$1)+SUMIFS(K418,Input!$K60,Costs!K$1)+SUMIFS(K418,Input!$L60,Costs!K$1)</f>
        <v>0</v>
      </c>
      <c r="L59" s="8">
        <f>SUMIFS(L418,Input!$I60,Costs!L$1)+SUMIFS(L418,Input!$J60,Costs!L$1)+SUMIFS(L418,Input!$K60,Costs!L$1)+SUMIFS(L418,Input!$L60,Costs!L$1)</f>
        <v>0</v>
      </c>
      <c r="M59" s="8">
        <f>SUMIFS(M418,Input!$I60,Costs!M$1)+SUMIFS(M418,Input!$J60,Costs!M$1)+SUMIFS(M418,Input!$K60,Costs!M$1)+SUMIFS(M418,Input!$L60,Costs!M$1)</f>
        <v>0</v>
      </c>
      <c r="N59" s="8">
        <f>SUMIFS(N418,Input!$I60,Costs!N$1)+SUMIFS(N418,Input!$J60,Costs!N$1)+SUMIFS(N418,Input!$K60,Costs!N$1)+SUMIFS(N418,Input!$L60,Costs!N$1)</f>
        <v>0</v>
      </c>
      <c r="O59" s="8">
        <f>SUMIFS(O418,Input!$I60,Costs!O$1)+SUMIFS(O418,Input!$J60,Costs!O$1)+SUMIFS(O418,Input!$K60,Costs!O$1)+SUMIFS(O418,Input!$L60,Costs!O$1)</f>
        <v>0</v>
      </c>
      <c r="P59" s="8">
        <f>SUMIFS(P418,Input!$I60,Costs!P$1)+SUMIFS(P418,Input!$J60,Costs!P$1)+SUMIFS(P418,Input!$K60,Costs!P$1)+SUMIFS(P418,Input!$L60,Costs!P$1)</f>
        <v>0</v>
      </c>
      <c r="Q59" s="8">
        <f>SUMIFS(Q418,Input!$I60,Costs!Q$1)+SUMIFS(Q418,Input!$J60,Costs!Q$1)+SUMIFS(Q418,Input!$K60,Costs!Q$1)+SUMIFS(Q418,Input!$L60,Costs!Q$1)</f>
        <v>0</v>
      </c>
      <c r="R59" s="8">
        <f>SUMIFS(R418,Input!$I60,Costs!R$1)+SUMIFS(R418,Input!$J60,Costs!R$1)+SUMIFS(R418,Input!$K60,Costs!R$1)+SUMIFS(R418,Input!$L60,Costs!R$1)</f>
        <v>0</v>
      </c>
      <c r="S59" s="8">
        <f>SUMIFS(S418,Input!$I60,Costs!S$1)+SUMIFS(S418,Input!$J60,Costs!S$1)+SUMIFS(S418,Input!$K60,Costs!S$1)+SUMIFS(S418,Input!$L60,Costs!S$1)</f>
        <v>0</v>
      </c>
      <c r="T59" s="8">
        <f>SUMIFS(T418,Input!$I60,Costs!T$1)+SUMIFS(T418,Input!$J60,Costs!T$1)+SUMIFS(T418,Input!$K60,Costs!T$1)+SUMIFS(T418,Input!$L60,Costs!T$1)</f>
        <v>0</v>
      </c>
      <c r="U59" s="8">
        <f>SUMIFS(U418,Input!$I60,Costs!U$1)+SUMIFS(U418,Input!$J60,Costs!U$1)+SUMIFS(U418,Input!$K60,Costs!U$1)+SUMIFS(U418,Input!$L60,Costs!U$1)</f>
        <v>0</v>
      </c>
      <c r="V59" s="8">
        <f>SUMIFS(V418,Input!$I60,Costs!V$1)+SUMIFS(V418,Input!$J60,Costs!V$1)+SUMIFS(V418,Input!$K60,Costs!V$1)+SUMIFS(V418,Input!$L60,Costs!V$1)</f>
        <v>0</v>
      </c>
      <c r="W59" s="8">
        <f>SUMIFS(W418,Input!$I60,Costs!W$1)+SUMIFS(W418,Input!$J60,Costs!W$1)+SUMIFS(W418,Input!$K60,Costs!W$1)+SUMIFS(W418,Input!$L60,Costs!W$1)</f>
        <v>0</v>
      </c>
      <c r="X59"/>
      <c r="Y59" s="119">
        <f t="shared" si="1"/>
        <v>0</v>
      </c>
      <c r="Z59"/>
    </row>
    <row r="60" spans="1:26" ht="14.5" hidden="1" thickBot="1" x14ac:dyDescent="0.35">
      <c r="A60" s="67" t="str">
        <f>IF(ISBLANK(Input!A61)," ",Input!A61)</f>
        <v xml:space="preserve"> </v>
      </c>
      <c r="B60" s="117" t="str">
        <f>IF(ISBLANK(Input!B61)," ",Input!B61)</f>
        <v xml:space="preserve"> </v>
      </c>
      <c r="C60" s="66" t="str">
        <f>IF(ISBLANK(Input!C61)," ",Input!C61)</f>
        <v xml:space="preserve"> </v>
      </c>
      <c r="D60" s="8">
        <f>SUMIFS(D419,Input!$I61,Costs!D$1)+SUMIFS(D419,Input!$J61,Costs!D$1)+SUMIFS(D419,Input!$K61,Costs!D$1)+SUMIFS(D419,Input!$L61,Costs!D$1)</f>
        <v>0</v>
      </c>
      <c r="E60" s="8">
        <f>SUMIFS(E419,Input!$I61,Costs!E$1)+SUMIFS(E419,Input!$J61,Costs!E$1)+SUMIFS(E419,Input!$K61,Costs!E$1)+SUMIFS(E419,Input!$L61,Costs!E$1)</f>
        <v>0</v>
      </c>
      <c r="F60" s="8">
        <f>SUMIFS(F419,Input!$I61,Costs!F$1)+SUMIFS(F419,Input!$J61,Costs!F$1)+SUMIFS(F419,Input!$K61,Costs!F$1)+SUMIFS(F419,Input!$L61,Costs!F$1)</f>
        <v>0</v>
      </c>
      <c r="G60" s="8">
        <f>SUMIFS(G419,Input!$I61,Costs!G$1)+SUMIFS(G419,Input!$J61,Costs!G$1)+SUMIFS(G419,Input!$K61,Costs!G$1)+SUMIFS(G419,Input!$L61,Costs!G$1)</f>
        <v>0</v>
      </c>
      <c r="H60" s="8">
        <f>SUMIFS(H419,Input!$I61,Costs!H$1)+SUMIFS(H419,Input!$J61,Costs!H$1)+SUMIFS(H419,Input!$K61,Costs!H$1)+SUMIFS(H419,Input!$L61,Costs!H$1)</f>
        <v>0</v>
      </c>
      <c r="I60" s="8">
        <f>SUMIFS(I419,Input!$I61,Costs!I$1)+SUMIFS(I419,Input!$J61,Costs!I$1)+SUMIFS(I419,Input!$K61,Costs!I$1)+SUMIFS(I419,Input!$L61,Costs!I$1)</f>
        <v>0</v>
      </c>
      <c r="J60" s="8">
        <f>SUMIFS(J419,Input!$I61,Costs!J$1)+SUMIFS(J419,Input!$J61,Costs!J$1)+SUMIFS(J419,Input!$K61,Costs!J$1)+SUMIFS(J419,Input!$L61,Costs!J$1)</f>
        <v>0</v>
      </c>
      <c r="K60" s="8">
        <f>SUMIFS(K419,Input!$I61,Costs!K$1)+SUMIFS(K419,Input!$J61,Costs!K$1)+SUMIFS(K419,Input!$K61,Costs!K$1)+SUMIFS(K419,Input!$L61,Costs!K$1)</f>
        <v>0</v>
      </c>
      <c r="L60" s="8">
        <f>SUMIFS(L419,Input!$I61,Costs!L$1)+SUMIFS(L419,Input!$J61,Costs!L$1)+SUMIFS(L419,Input!$K61,Costs!L$1)+SUMIFS(L419,Input!$L61,Costs!L$1)</f>
        <v>0</v>
      </c>
      <c r="M60" s="8">
        <f>SUMIFS(M419,Input!$I61,Costs!M$1)+SUMIFS(M419,Input!$J61,Costs!M$1)+SUMIFS(M419,Input!$K61,Costs!M$1)+SUMIFS(M419,Input!$L61,Costs!M$1)</f>
        <v>0</v>
      </c>
      <c r="N60" s="8">
        <f>SUMIFS(N419,Input!$I61,Costs!N$1)+SUMIFS(N419,Input!$J61,Costs!N$1)+SUMIFS(N419,Input!$K61,Costs!N$1)+SUMIFS(N419,Input!$L61,Costs!N$1)</f>
        <v>0</v>
      </c>
      <c r="O60" s="8">
        <f>SUMIFS(O419,Input!$I61,Costs!O$1)+SUMIFS(O419,Input!$J61,Costs!O$1)+SUMIFS(O419,Input!$K61,Costs!O$1)+SUMIFS(O419,Input!$L61,Costs!O$1)</f>
        <v>0</v>
      </c>
      <c r="P60" s="8">
        <f>SUMIFS(P419,Input!$I61,Costs!P$1)+SUMIFS(P419,Input!$J61,Costs!P$1)+SUMIFS(P419,Input!$K61,Costs!P$1)+SUMIFS(P419,Input!$L61,Costs!P$1)</f>
        <v>0</v>
      </c>
      <c r="Q60" s="8">
        <f>SUMIFS(Q419,Input!$I61,Costs!Q$1)+SUMIFS(Q419,Input!$J61,Costs!Q$1)+SUMIFS(Q419,Input!$K61,Costs!Q$1)+SUMIFS(Q419,Input!$L61,Costs!Q$1)</f>
        <v>0</v>
      </c>
      <c r="R60" s="8">
        <f>SUMIFS(R419,Input!$I61,Costs!R$1)+SUMIFS(R419,Input!$J61,Costs!R$1)+SUMIFS(R419,Input!$K61,Costs!R$1)+SUMIFS(R419,Input!$L61,Costs!R$1)</f>
        <v>0</v>
      </c>
      <c r="S60" s="8">
        <f>SUMIFS(S419,Input!$I61,Costs!S$1)+SUMIFS(S419,Input!$J61,Costs!S$1)+SUMIFS(S419,Input!$K61,Costs!S$1)+SUMIFS(S419,Input!$L61,Costs!S$1)</f>
        <v>0</v>
      </c>
      <c r="T60" s="8">
        <f>SUMIFS(T419,Input!$I61,Costs!T$1)+SUMIFS(T419,Input!$J61,Costs!T$1)+SUMIFS(T419,Input!$K61,Costs!T$1)+SUMIFS(T419,Input!$L61,Costs!T$1)</f>
        <v>0</v>
      </c>
      <c r="U60" s="8">
        <f>SUMIFS(U419,Input!$I61,Costs!U$1)+SUMIFS(U419,Input!$J61,Costs!U$1)+SUMIFS(U419,Input!$K61,Costs!U$1)+SUMIFS(U419,Input!$L61,Costs!U$1)</f>
        <v>0</v>
      </c>
      <c r="V60" s="8">
        <f>SUMIFS(V419,Input!$I61,Costs!V$1)+SUMIFS(V419,Input!$J61,Costs!V$1)+SUMIFS(V419,Input!$K61,Costs!V$1)+SUMIFS(V419,Input!$L61,Costs!V$1)</f>
        <v>0</v>
      </c>
      <c r="W60" s="8">
        <f>SUMIFS(W419,Input!$I61,Costs!W$1)+SUMIFS(W419,Input!$J61,Costs!W$1)+SUMIFS(W419,Input!$K61,Costs!W$1)+SUMIFS(W419,Input!$L61,Costs!W$1)</f>
        <v>0</v>
      </c>
      <c r="X60"/>
      <c r="Y60" s="119">
        <f t="shared" si="1"/>
        <v>0</v>
      </c>
      <c r="Z60"/>
    </row>
    <row r="61" spans="1:26" ht="14.5" hidden="1" thickBot="1" x14ac:dyDescent="0.35">
      <c r="A61" s="67" t="str">
        <f>IF(ISBLANK(Input!A62)," ",Input!A62)</f>
        <v xml:space="preserve"> </v>
      </c>
      <c r="B61" s="117" t="str">
        <f>IF(ISBLANK(Input!B62)," ",Input!B62)</f>
        <v xml:space="preserve"> </v>
      </c>
      <c r="C61" s="66" t="str">
        <f>IF(ISBLANK(Input!C62)," ",Input!C62)</f>
        <v xml:space="preserve"> </v>
      </c>
      <c r="D61" s="8">
        <f>SUMIFS(D420,Input!$I62,Costs!D$1)+SUMIFS(D420,Input!$J62,Costs!D$1)+SUMIFS(D420,Input!$K62,Costs!D$1)+SUMIFS(D420,Input!$L62,Costs!D$1)</f>
        <v>0</v>
      </c>
      <c r="E61" s="8">
        <f>SUMIFS(E420,Input!$I62,Costs!E$1)+SUMIFS(E420,Input!$J62,Costs!E$1)+SUMIFS(E420,Input!$K62,Costs!E$1)+SUMIFS(E420,Input!$L62,Costs!E$1)</f>
        <v>0</v>
      </c>
      <c r="F61" s="8">
        <f>SUMIFS(F420,Input!$I62,Costs!F$1)+SUMIFS(F420,Input!$J62,Costs!F$1)+SUMIFS(F420,Input!$K62,Costs!F$1)+SUMIFS(F420,Input!$L62,Costs!F$1)</f>
        <v>0</v>
      </c>
      <c r="G61" s="8">
        <f>SUMIFS(G420,Input!$I62,Costs!G$1)+SUMIFS(G420,Input!$J62,Costs!G$1)+SUMIFS(G420,Input!$K62,Costs!G$1)+SUMIFS(G420,Input!$L62,Costs!G$1)</f>
        <v>0</v>
      </c>
      <c r="H61" s="8">
        <f>SUMIFS(H420,Input!$I62,Costs!H$1)+SUMIFS(H420,Input!$J62,Costs!H$1)+SUMIFS(H420,Input!$K62,Costs!H$1)+SUMIFS(H420,Input!$L62,Costs!H$1)</f>
        <v>0</v>
      </c>
      <c r="I61" s="8">
        <f>SUMIFS(I420,Input!$I62,Costs!I$1)+SUMIFS(I420,Input!$J62,Costs!I$1)+SUMIFS(I420,Input!$K62,Costs!I$1)+SUMIFS(I420,Input!$L62,Costs!I$1)</f>
        <v>0</v>
      </c>
      <c r="J61" s="8">
        <f>SUMIFS(J420,Input!$I62,Costs!J$1)+SUMIFS(J420,Input!$J62,Costs!J$1)+SUMIFS(J420,Input!$K62,Costs!J$1)+SUMIFS(J420,Input!$L62,Costs!J$1)</f>
        <v>0</v>
      </c>
      <c r="K61" s="8">
        <f>SUMIFS(K420,Input!$I62,Costs!K$1)+SUMIFS(K420,Input!$J62,Costs!K$1)+SUMIFS(K420,Input!$K62,Costs!K$1)+SUMIFS(K420,Input!$L62,Costs!K$1)</f>
        <v>0</v>
      </c>
      <c r="L61" s="8">
        <f>SUMIFS(L420,Input!$I62,Costs!L$1)+SUMIFS(L420,Input!$J62,Costs!L$1)+SUMIFS(L420,Input!$K62,Costs!L$1)+SUMIFS(L420,Input!$L62,Costs!L$1)</f>
        <v>0</v>
      </c>
      <c r="M61" s="8">
        <f>SUMIFS(M420,Input!$I62,Costs!M$1)+SUMIFS(M420,Input!$J62,Costs!M$1)+SUMIFS(M420,Input!$K62,Costs!M$1)+SUMIFS(M420,Input!$L62,Costs!M$1)</f>
        <v>0</v>
      </c>
      <c r="N61" s="8">
        <f>SUMIFS(N420,Input!$I62,Costs!N$1)+SUMIFS(N420,Input!$J62,Costs!N$1)+SUMIFS(N420,Input!$K62,Costs!N$1)+SUMIFS(N420,Input!$L62,Costs!N$1)</f>
        <v>0</v>
      </c>
      <c r="O61" s="8">
        <f>SUMIFS(O420,Input!$I62,Costs!O$1)+SUMIFS(O420,Input!$J62,Costs!O$1)+SUMIFS(O420,Input!$K62,Costs!O$1)+SUMIFS(O420,Input!$L62,Costs!O$1)</f>
        <v>0</v>
      </c>
      <c r="P61" s="8">
        <f>SUMIFS(P420,Input!$I62,Costs!P$1)+SUMIFS(P420,Input!$J62,Costs!P$1)+SUMIFS(P420,Input!$K62,Costs!P$1)+SUMIFS(P420,Input!$L62,Costs!P$1)</f>
        <v>0</v>
      </c>
      <c r="Q61" s="8">
        <f>SUMIFS(Q420,Input!$I62,Costs!Q$1)+SUMIFS(Q420,Input!$J62,Costs!Q$1)+SUMIFS(Q420,Input!$K62,Costs!Q$1)+SUMIFS(Q420,Input!$L62,Costs!Q$1)</f>
        <v>0</v>
      </c>
      <c r="R61" s="8">
        <f>SUMIFS(R420,Input!$I62,Costs!R$1)+SUMIFS(R420,Input!$J62,Costs!R$1)+SUMIFS(R420,Input!$K62,Costs!R$1)+SUMIFS(R420,Input!$L62,Costs!R$1)</f>
        <v>0</v>
      </c>
      <c r="S61" s="8">
        <f>SUMIFS(S420,Input!$I62,Costs!S$1)+SUMIFS(S420,Input!$J62,Costs!S$1)+SUMIFS(S420,Input!$K62,Costs!S$1)+SUMIFS(S420,Input!$L62,Costs!S$1)</f>
        <v>0</v>
      </c>
      <c r="T61" s="8">
        <f>SUMIFS(T420,Input!$I62,Costs!T$1)+SUMIFS(T420,Input!$J62,Costs!T$1)+SUMIFS(T420,Input!$K62,Costs!T$1)+SUMIFS(T420,Input!$L62,Costs!T$1)</f>
        <v>0</v>
      </c>
      <c r="U61" s="8">
        <f>SUMIFS(U420,Input!$I62,Costs!U$1)+SUMIFS(U420,Input!$J62,Costs!U$1)+SUMIFS(U420,Input!$K62,Costs!U$1)+SUMIFS(U420,Input!$L62,Costs!U$1)</f>
        <v>0</v>
      </c>
      <c r="V61" s="8">
        <f>SUMIFS(V420,Input!$I62,Costs!V$1)+SUMIFS(V420,Input!$J62,Costs!V$1)+SUMIFS(V420,Input!$K62,Costs!V$1)+SUMIFS(V420,Input!$L62,Costs!V$1)</f>
        <v>0</v>
      </c>
      <c r="W61" s="8">
        <f>SUMIFS(W420,Input!$I62,Costs!W$1)+SUMIFS(W420,Input!$J62,Costs!W$1)+SUMIFS(W420,Input!$K62,Costs!W$1)+SUMIFS(W420,Input!$L62,Costs!W$1)</f>
        <v>0</v>
      </c>
      <c r="X61"/>
      <c r="Y61" s="119">
        <f t="shared" si="1"/>
        <v>0</v>
      </c>
      <c r="Z61"/>
    </row>
    <row r="62" spans="1:26" ht="14.5" hidden="1" thickBot="1" x14ac:dyDescent="0.35">
      <c r="A62" s="67" t="str">
        <f>IF(ISBLANK(Input!A63)," ",Input!A63)</f>
        <v xml:space="preserve"> </v>
      </c>
      <c r="B62" s="117" t="str">
        <f>IF(ISBLANK(Input!B63)," ",Input!B63)</f>
        <v xml:space="preserve"> </v>
      </c>
      <c r="C62" s="66" t="str">
        <f>IF(ISBLANK(Input!C63)," ",Input!C63)</f>
        <v xml:space="preserve"> </v>
      </c>
      <c r="D62" s="8">
        <f>SUMIFS(D421,Input!$I63,Costs!D$1)+SUMIFS(D421,Input!$J63,Costs!D$1)+SUMIFS(D421,Input!$K63,Costs!D$1)+SUMIFS(D421,Input!$L63,Costs!D$1)</f>
        <v>0</v>
      </c>
      <c r="E62" s="8">
        <f>SUMIFS(E421,Input!$I63,Costs!E$1)+SUMIFS(E421,Input!$J63,Costs!E$1)+SUMIFS(E421,Input!$K63,Costs!E$1)+SUMIFS(E421,Input!$L63,Costs!E$1)</f>
        <v>0</v>
      </c>
      <c r="F62" s="8">
        <f>SUMIFS(F421,Input!$I63,Costs!F$1)+SUMIFS(F421,Input!$J63,Costs!F$1)+SUMIFS(F421,Input!$K63,Costs!F$1)+SUMIFS(F421,Input!$L63,Costs!F$1)</f>
        <v>0</v>
      </c>
      <c r="G62" s="8">
        <f>SUMIFS(G421,Input!$I63,Costs!G$1)+SUMIFS(G421,Input!$J63,Costs!G$1)+SUMIFS(G421,Input!$K63,Costs!G$1)+SUMIFS(G421,Input!$L63,Costs!G$1)</f>
        <v>0</v>
      </c>
      <c r="H62" s="8">
        <f>SUMIFS(H421,Input!$I63,Costs!H$1)+SUMIFS(H421,Input!$J63,Costs!H$1)+SUMIFS(H421,Input!$K63,Costs!H$1)+SUMIFS(H421,Input!$L63,Costs!H$1)</f>
        <v>0</v>
      </c>
      <c r="I62" s="8">
        <f>SUMIFS(I421,Input!$I63,Costs!I$1)+SUMIFS(I421,Input!$J63,Costs!I$1)+SUMIFS(I421,Input!$K63,Costs!I$1)+SUMIFS(I421,Input!$L63,Costs!I$1)</f>
        <v>0</v>
      </c>
      <c r="J62" s="8">
        <f>SUMIFS(J421,Input!$I63,Costs!J$1)+SUMIFS(J421,Input!$J63,Costs!J$1)+SUMIFS(J421,Input!$K63,Costs!J$1)+SUMIFS(J421,Input!$L63,Costs!J$1)</f>
        <v>0</v>
      </c>
      <c r="K62" s="8">
        <f>SUMIFS(K421,Input!$I63,Costs!K$1)+SUMIFS(K421,Input!$J63,Costs!K$1)+SUMIFS(K421,Input!$K63,Costs!K$1)+SUMIFS(K421,Input!$L63,Costs!K$1)</f>
        <v>0</v>
      </c>
      <c r="L62" s="8">
        <f>SUMIFS(L421,Input!$I63,Costs!L$1)+SUMIFS(L421,Input!$J63,Costs!L$1)+SUMIFS(L421,Input!$K63,Costs!L$1)+SUMIFS(L421,Input!$L63,Costs!L$1)</f>
        <v>0</v>
      </c>
      <c r="M62" s="8">
        <f>SUMIFS(M421,Input!$I63,Costs!M$1)+SUMIFS(M421,Input!$J63,Costs!M$1)+SUMIFS(M421,Input!$K63,Costs!M$1)+SUMIFS(M421,Input!$L63,Costs!M$1)</f>
        <v>0</v>
      </c>
      <c r="N62" s="8">
        <f>SUMIFS(N421,Input!$I63,Costs!N$1)+SUMIFS(N421,Input!$J63,Costs!N$1)+SUMIFS(N421,Input!$K63,Costs!N$1)+SUMIFS(N421,Input!$L63,Costs!N$1)</f>
        <v>0</v>
      </c>
      <c r="O62" s="8">
        <f>SUMIFS(O421,Input!$I63,Costs!O$1)+SUMIFS(O421,Input!$J63,Costs!O$1)+SUMIFS(O421,Input!$K63,Costs!O$1)+SUMIFS(O421,Input!$L63,Costs!O$1)</f>
        <v>0</v>
      </c>
      <c r="P62" s="8">
        <f>SUMIFS(P421,Input!$I63,Costs!P$1)+SUMIFS(P421,Input!$J63,Costs!P$1)+SUMIFS(P421,Input!$K63,Costs!P$1)+SUMIFS(P421,Input!$L63,Costs!P$1)</f>
        <v>0</v>
      </c>
      <c r="Q62" s="8">
        <f>SUMIFS(Q421,Input!$I63,Costs!Q$1)+SUMIFS(Q421,Input!$J63,Costs!Q$1)+SUMIFS(Q421,Input!$K63,Costs!Q$1)+SUMIFS(Q421,Input!$L63,Costs!Q$1)</f>
        <v>0</v>
      </c>
      <c r="R62" s="8">
        <f>SUMIFS(R421,Input!$I63,Costs!R$1)+SUMIFS(R421,Input!$J63,Costs!R$1)+SUMIFS(R421,Input!$K63,Costs!R$1)+SUMIFS(R421,Input!$L63,Costs!R$1)</f>
        <v>0</v>
      </c>
      <c r="S62" s="8">
        <f>SUMIFS(S421,Input!$I63,Costs!S$1)+SUMIFS(S421,Input!$J63,Costs!S$1)+SUMIFS(S421,Input!$K63,Costs!S$1)+SUMIFS(S421,Input!$L63,Costs!S$1)</f>
        <v>0</v>
      </c>
      <c r="T62" s="8">
        <f>SUMIFS(T421,Input!$I63,Costs!T$1)+SUMIFS(T421,Input!$J63,Costs!T$1)+SUMIFS(T421,Input!$K63,Costs!T$1)+SUMIFS(T421,Input!$L63,Costs!T$1)</f>
        <v>0</v>
      </c>
      <c r="U62" s="8">
        <f>SUMIFS(U421,Input!$I63,Costs!U$1)+SUMIFS(U421,Input!$J63,Costs!U$1)+SUMIFS(U421,Input!$K63,Costs!U$1)+SUMIFS(U421,Input!$L63,Costs!U$1)</f>
        <v>0</v>
      </c>
      <c r="V62" s="8">
        <f>SUMIFS(V421,Input!$I63,Costs!V$1)+SUMIFS(V421,Input!$J63,Costs!V$1)+SUMIFS(V421,Input!$K63,Costs!V$1)+SUMIFS(V421,Input!$L63,Costs!V$1)</f>
        <v>0</v>
      </c>
      <c r="W62" s="8">
        <f>SUMIFS(W421,Input!$I63,Costs!W$1)+SUMIFS(W421,Input!$J63,Costs!W$1)+SUMIFS(W421,Input!$K63,Costs!W$1)+SUMIFS(W421,Input!$L63,Costs!W$1)</f>
        <v>0</v>
      </c>
      <c r="X62"/>
      <c r="Y62" s="119">
        <f t="shared" si="1"/>
        <v>0</v>
      </c>
      <c r="Z62"/>
    </row>
    <row r="63" spans="1:26" ht="14.5" hidden="1" thickBot="1" x14ac:dyDescent="0.35">
      <c r="A63" s="67" t="str">
        <f>IF(ISBLANK(Input!A64)," ",Input!A64)</f>
        <v xml:space="preserve"> </v>
      </c>
      <c r="B63" s="117" t="str">
        <f>IF(ISBLANK(Input!B64)," ",Input!B64)</f>
        <v xml:space="preserve"> </v>
      </c>
      <c r="C63" s="66" t="str">
        <f>IF(ISBLANK(Input!C64)," ",Input!C64)</f>
        <v xml:space="preserve"> </v>
      </c>
      <c r="D63" s="8">
        <f>SUMIFS(D422,Input!$I64,Costs!D$1)+SUMIFS(D422,Input!$J64,Costs!D$1)+SUMIFS(D422,Input!$K64,Costs!D$1)+SUMIFS(D422,Input!$L64,Costs!D$1)</f>
        <v>0</v>
      </c>
      <c r="E63" s="8">
        <f>SUMIFS(E422,Input!$I64,Costs!E$1)+SUMIFS(E422,Input!$J64,Costs!E$1)+SUMIFS(E422,Input!$K64,Costs!E$1)+SUMIFS(E422,Input!$L64,Costs!E$1)</f>
        <v>0</v>
      </c>
      <c r="F63" s="8">
        <f>SUMIFS(F422,Input!$I64,Costs!F$1)+SUMIFS(F422,Input!$J64,Costs!F$1)+SUMIFS(F422,Input!$K64,Costs!F$1)+SUMIFS(F422,Input!$L64,Costs!F$1)</f>
        <v>0</v>
      </c>
      <c r="G63" s="8">
        <f>SUMIFS(G422,Input!$I64,Costs!G$1)+SUMIFS(G422,Input!$J64,Costs!G$1)+SUMIFS(G422,Input!$K64,Costs!G$1)+SUMIFS(G422,Input!$L64,Costs!G$1)</f>
        <v>0</v>
      </c>
      <c r="H63" s="8">
        <f>SUMIFS(H422,Input!$I64,Costs!H$1)+SUMIFS(H422,Input!$J64,Costs!H$1)+SUMIFS(H422,Input!$K64,Costs!H$1)+SUMIFS(H422,Input!$L64,Costs!H$1)</f>
        <v>0</v>
      </c>
      <c r="I63" s="8">
        <f>SUMIFS(I422,Input!$I64,Costs!I$1)+SUMIFS(I422,Input!$J64,Costs!I$1)+SUMIFS(I422,Input!$K64,Costs!I$1)+SUMIFS(I422,Input!$L64,Costs!I$1)</f>
        <v>0</v>
      </c>
      <c r="J63" s="8">
        <f>SUMIFS(J422,Input!$I64,Costs!J$1)+SUMIFS(J422,Input!$J64,Costs!J$1)+SUMIFS(J422,Input!$K64,Costs!J$1)+SUMIFS(J422,Input!$L64,Costs!J$1)</f>
        <v>0</v>
      </c>
      <c r="K63" s="8">
        <f>SUMIFS(K422,Input!$I64,Costs!K$1)+SUMIFS(K422,Input!$J64,Costs!K$1)+SUMIFS(K422,Input!$K64,Costs!K$1)+SUMIFS(K422,Input!$L64,Costs!K$1)</f>
        <v>0</v>
      </c>
      <c r="L63" s="8">
        <f>SUMIFS(L422,Input!$I64,Costs!L$1)+SUMIFS(L422,Input!$J64,Costs!L$1)+SUMIFS(L422,Input!$K64,Costs!L$1)+SUMIFS(L422,Input!$L64,Costs!L$1)</f>
        <v>0</v>
      </c>
      <c r="M63" s="8">
        <f>SUMIFS(M422,Input!$I64,Costs!M$1)+SUMIFS(M422,Input!$J64,Costs!M$1)+SUMIFS(M422,Input!$K64,Costs!M$1)+SUMIFS(M422,Input!$L64,Costs!M$1)</f>
        <v>0</v>
      </c>
      <c r="N63" s="8">
        <f>SUMIFS(N422,Input!$I64,Costs!N$1)+SUMIFS(N422,Input!$J64,Costs!N$1)+SUMIFS(N422,Input!$K64,Costs!N$1)+SUMIFS(N422,Input!$L64,Costs!N$1)</f>
        <v>0</v>
      </c>
      <c r="O63" s="8">
        <f>SUMIFS(O422,Input!$I64,Costs!O$1)+SUMIFS(O422,Input!$J64,Costs!O$1)+SUMIFS(O422,Input!$K64,Costs!O$1)+SUMIFS(O422,Input!$L64,Costs!O$1)</f>
        <v>0</v>
      </c>
      <c r="P63" s="8">
        <f>SUMIFS(P422,Input!$I64,Costs!P$1)+SUMIFS(P422,Input!$J64,Costs!P$1)+SUMIFS(P422,Input!$K64,Costs!P$1)+SUMIFS(P422,Input!$L64,Costs!P$1)</f>
        <v>0</v>
      </c>
      <c r="Q63" s="8">
        <f>SUMIFS(Q422,Input!$I64,Costs!Q$1)+SUMIFS(Q422,Input!$J64,Costs!Q$1)+SUMIFS(Q422,Input!$K64,Costs!Q$1)+SUMIFS(Q422,Input!$L64,Costs!Q$1)</f>
        <v>0</v>
      </c>
      <c r="R63" s="8">
        <f>SUMIFS(R422,Input!$I64,Costs!R$1)+SUMIFS(R422,Input!$J64,Costs!R$1)+SUMIFS(R422,Input!$K64,Costs!R$1)+SUMIFS(R422,Input!$L64,Costs!R$1)</f>
        <v>0</v>
      </c>
      <c r="S63" s="8">
        <f>SUMIFS(S422,Input!$I64,Costs!S$1)+SUMIFS(S422,Input!$J64,Costs!S$1)+SUMIFS(S422,Input!$K64,Costs!S$1)+SUMIFS(S422,Input!$L64,Costs!S$1)</f>
        <v>0</v>
      </c>
      <c r="T63" s="8">
        <f>SUMIFS(T422,Input!$I64,Costs!T$1)+SUMIFS(T422,Input!$J64,Costs!T$1)+SUMIFS(T422,Input!$K64,Costs!T$1)+SUMIFS(T422,Input!$L64,Costs!T$1)</f>
        <v>0</v>
      </c>
      <c r="U63" s="8">
        <f>SUMIFS(U422,Input!$I64,Costs!U$1)+SUMIFS(U422,Input!$J64,Costs!U$1)+SUMIFS(U422,Input!$K64,Costs!U$1)+SUMIFS(U422,Input!$L64,Costs!U$1)</f>
        <v>0</v>
      </c>
      <c r="V63" s="8">
        <f>SUMIFS(V422,Input!$I64,Costs!V$1)+SUMIFS(V422,Input!$J64,Costs!V$1)+SUMIFS(V422,Input!$K64,Costs!V$1)+SUMIFS(V422,Input!$L64,Costs!V$1)</f>
        <v>0</v>
      </c>
      <c r="W63" s="8">
        <f>SUMIFS(W422,Input!$I64,Costs!W$1)+SUMIFS(W422,Input!$J64,Costs!W$1)+SUMIFS(W422,Input!$K64,Costs!W$1)+SUMIFS(W422,Input!$L64,Costs!W$1)</f>
        <v>0</v>
      </c>
      <c r="X63"/>
      <c r="Y63" s="119">
        <f t="shared" si="1"/>
        <v>0</v>
      </c>
      <c r="Z63"/>
    </row>
    <row r="64" spans="1:26" ht="14.5" hidden="1" thickBot="1" x14ac:dyDescent="0.35">
      <c r="A64" s="67" t="str">
        <f>IF(ISBLANK(Input!A65)," ",Input!A65)</f>
        <v xml:space="preserve"> </v>
      </c>
      <c r="B64" s="117" t="str">
        <f>IF(ISBLANK(Input!B65)," ",Input!B65)</f>
        <v xml:space="preserve"> </v>
      </c>
      <c r="C64" s="66" t="str">
        <f>IF(ISBLANK(Input!C65)," ",Input!C65)</f>
        <v xml:space="preserve"> </v>
      </c>
      <c r="D64" s="8">
        <f>SUMIFS(D423,Input!$I65,Costs!D$1)+SUMIFS(D423,Input!$J65,Costs!D$1)+SUMIFS(D423,Input!$K65,Costs!D$1)+SUMIFS(D423,Input!$L65,Costs!D$1)</f>
        <v>0</v>
      </c>
      <c r="E64" s="8">
        <f>SUMIFS(E423,Input!$I65,Costs!E$1)+SUMIFS(E423,Input!$J65,Costs!E$1)+SUMIFS(E423,Input!$K65,Costs!E$1)+SUMIFS(E423,Input!$L65,Costs!E$1)</f>
        <v>0</v>
      </c>
      <c r="F64" s="8">
        <f>SUMIFS(F423,Input!$I65,Costs!F$1)+SUMIFS(F423,Input!$J65,Costs!F$1)+SUMIFS(F423,Input!$K65,Costs!F$1)+SUMIFS(F423,Input!$L65,Costs!F$1)</f>
        <v>0</v>
      </c>
      <c r="G64" s="8">
        <f>SUMIFS(G423,Input!$I65,Costs!G$1)+SUMIFS(G423,Input!$J65,Costs!G$1)+SUMIFS(G423,Input!$K65,Costs!G$1)+SUMIFS(G423,Input!$L65,Costs!G$1)</f>
        <v>0</v>
      </c>
      <c r="H64" s="8">
        <f>SUMIFS(H423,Input!$I65,Costs!H$1)+SUMIFS(H423,Input!$J65,Costs!H$1)+SUMIFS(H423,Input!$K65,Costs!H$1)+SUMIFS(H423,Input!$L65,Costs!H$1)</f>
        <v>0</v>
      </c>
      <c r="I64" s="8">
        <f>SUMIFS(I423,Input!$I65,Costs!I$1)+SUMIFS(I423,Input!$J65,Costs!I$1)+SUMIFS(I423,Input!$K65,Costs!I$1)+SUMIFS(I423,Input!$L65,Costs!I$1)</f>
        <v>0</v>
      </c>
      <c r="J64" s="8">
        <f>SUMIFS(J423,Input!$I65,Costs!J$1)+SUMIFS(J423,Input!$J65,Costs!J$1)+SUMIFS(J423,Input!$K65,Costs!J$1)+SUMIFS(J423,Input!$L65,Costs!J$1)</f>
        <v>0</v>
      </c>
      <c r="K64" s="8">
        <f>SUMIFS(K423,Input!$I65,Costs!K$1)+SUMIFS(K423,Input!$J65,Costs!K$1)+SUMIFS(K423,Input!$K65,Costs!K$1)+SUMIFS(K423,Input!$L65,Costs!K$1)</f>
        <v>0</v>
      </c>
      <c r="L64" s="8">
        <f>SUMIFS(L423,Input!$I65,Costs!L$1)+SUMIFS(L423,Input!$J65,Costs!L$1)+SUMIFS(L423,Input!$K65,Costs!L$1)+SUMIFS(L423,Input!$L65,Costs!L$1)</f>
        <v>0</v>
      </c>
      <c r="M64" s="8">
        <f>SUMIFS(M423,Input!$I65,Costs!M$1)+SUMIFS(M423,Input!$J65,Costs!M$1)+SUMIFS(M423,Input!$K65,Costs!M$1)+SUMIFS(M423,Input!$L65,Costs!M$1)</f>
        <v>0</v>
      </c>
      <c r="N64" s="8">
        <f>SUMIFS(N423,Input!$I65,Costs!N$1)+SUMIFS(N423,Input!$J65,Costs!N$1)+SUMIFS(N423,Input!$K65,Costs!N$1)+SUMIFS(N423,Input!$L65,Costs!N$1)</f>
        <v>0</v>
      </c>
      <c r="O64" s="8">
        <f>SUMIFS(O423,Input!$I65,Costs!O$1)+SUMIFS(O423,Input!$J65,Costs!O$1)+SUMIFS(O423,Input!$K65,Costs!O$1)+SUMIFS(O423,Input!$L65,Costs!O$1)</f>
        <v>0</v>
      </c>
      <c r="P64" s="8">
        <f>SUMIFS(P423,Input!$I65,Costs!P$1)+SUMIFS(P423,Input!$J65,Costs!P$1)+SUMIFS(P423,Input!$K65,Costs!P$1)+SUMIFS(P423,Input!$L65,Costs!P$1)</f>
        <v>0</v>
      </c>
      <c r="Q64" s="8">
        <f>SUMIFS(Q423,Input!$I65,Costs!Q$1)+SUMIFS(Q423,Input!$J65,Costs!Q$1)+SUMIFS(Q423,Input!$K65,Costs!Q$1)+SUMIFS(Q423,Input!$L65,Costs!Q$1)</f>
        <v>0</v>
      </c>
      <c r="R64" s="8">
        <f>SUMIFS(R423,Input!$I65,Costs!R$1)+SUMIFS(R423,Input!$J65,Costs!R$1)+SUMIFS(R423,Input!$K65,Costs!R$1)+SUMIFS(R423,Input!$L65,Costs!R$1)</f>
        <v>0</v>
      </c>
      <c r="S64" s="8">
        <f>SUMIFS(S423,Input!$I65,Costs!S$1)+SUMIFS(S423,Input!$J65,Costs!S$1)+SUMIFS(S423,Input!$K65,Costs!S$1)+SUMIFS(S423,Input!$L65,Costs!S$1)</f>
        <v>0</v>
      </c>
      <c r="T64" s="8">
        <f>SUMIFS(T423,Input!$I65,Costs!T$1)+SUMIFS(T423,Input!$J65,Costs!T$1)+SUMIFS(T423,Input!$K65,Costs!T$1)+SUMIFS(T423,Input!$L65,Costs!T$1)</f>
        <v>0</v>
      </c>
      <c r="U64" s="8">
        <f>SUMIFS(U423,Input!$I65,Costs!U$1)+SUMIFS(U423,Input!$J65,Costs!U$1)+SUMIFS(U423,Input!$K65,Costs!U$1)+SUMIFS(U423,Input!$L65,Costs!U$1)</f>
        <v>0</v>
      </c>
      <c r="V64" s="8">
        <f>SUMIFS(V423,Input!$I65,Costs!V$1)+SUMIFS(V423,Input!$J65,Costs!V$1)+SUMIFS(V423,Input!$K65,Costs!V$1)+SUMIFS(V423,Input!$L65,Costs!V$1)</f>
        <v>0</v>
      </c>
      <c r="W64" s="8">
        <f>SUMIFS(W423,Input!$I65,Costs!W$1)+SUMIFS(W423,Input!$J65,Costs!W$1)+SUMIFS(W423,Input!$K65,Costs!W$1)+SUMIFS(W423,Input!$L65,Costs!W$1)</f>
        <v>0</v>
      </c>
      <c r="X64"/>
      <c r="Y64" s="119">
        <f t="shared" si="1"/>
        <v>0</v>
      </c>
      <c r="Z64"/>
    </row>
    <row r="65" spans="1:26" ht="14.5" hidden="1" thickBot="1" x14ac:dyDescent="0.35">
      <c r="A65" s="67" t="str">
        <f>IF(ISBLANK(Input!A66)," ",Input!A66)</f>
        <v xml:space="preserve"> </v>
      </c>
      <c r="B65" s="117" t="str">
        <f>IF(ISBLANK(Input!B66)," ",Input!B66)</f>
        <v xml:space="preserve"> </v>
      </c>
      <c r="C65" s="66" t="str">
        <f>IF(ISBLANK(Input!C66)," ",Input!C66)</f>
        <v xml:space="preserve"> </v>
      </c>
      <c r="D65" s="8">
        <f>SUMIFS(D424,Input!$I66,Costs!D$1)+SUMIFS(D424,Input!$J66,Costs!D$1)+SUMIFS(D424,Input!$K66,Costs!D$1)+SUMIFS(D424,Input!$L66,Costs!D$1)</f>
        <v>0</v>
      </c>
      <c r="E65" s="8">
        <f>SUMIFS(E424,Input!$I66,Costs!E$1)+SUMIFS(E424,Input!$J66,Costs!E$1)+SUMIFS(E424,Input!$K66,Costs!E$1)+SUMIFS(E424,Input!$L66,Costs!E$1)</f>
        <v>0</v>
      </c>
      <c r="F65" s="8">
        <f>SUMIFS(F424,Input!$I66,Costs!F$1)+SUMIFS(F424,Input!$J66,Costs!F$1)+SUMIFS(F424,Input!$K66,Costs!F$1)+SUMIFS(F424,Input!$L66,Costs!F$1)</f>
        <v>0</v>
      </c>
      <c r="G65" s="8">
        <f>SUMIFS(G424,Input!$I66,Costs!G$1)+SUMIFS(G424,Input!$J66,Costs!G$1)+SUMIFS(G424,Input!$K66,Costs!G$1)+SUMIFS(G424,Input!$L66,Costs!G$1)</f>
        <v>0</v>
      </c>
      <c r="H65" s="8">
        <f>SUMIFS(H424,Input!$I66,Costs!H$1)+SUMIFS(H424,Input!$J66,Costs!H$1)+SUMIFS(H424,Input!$K66,Costs!H$1)+SUMIFS(H424,Input!$L66,Costs!H$1)</f>
        <v>0</v>
      </c>
      <c r="I65" s="8">
        <f>SUMIFS(I424,Input!$I66,Costs!I$1)+SUMIFS(I424,Input!$J66,Costs!I$1)+SUMIFS(I424,Input!$K66,Costs!I$1)+SUMIFS(I424,Input!$L66,Costs!I$1)</f>
        <v>0</v>
      </c>
      <c r="J65" s="8">
        <f>SUMIFS(J424,Input!$I66,Costs!J$1)+SUMIFS(J424,Input!$J66,Costs!J$1)+SUMIFS(J424,Input!$K66,Costs!J$1)+SUMIFS(J424,Input!$L66,Costs!J$1)</f>
        <v>0</v>
      </c>
      <c r="K65" s="8">
        <f>SUMIFS(K424,Input!$I66,Costs!K$1)+SUMIFS(K424,Input!$J66,Costs!K$1)+SUMIFS(K424,Input!$K66,Costs!K$1)+SUMIFS(K424,Input!$L66,Costs!K$1)</f>
        <v>0</v>
      </c>
      <c r="L65" s="8">
        <f>SUMIFS(L424,Input!$I66,Costs!L$1)+SUMIFS(L424,Input!$J66,Costs!L$1)+SUMIFS(L424,Input!$K66,Costs!L$1)+SUMIFS(L424,Input!$L66,Costs!L$1)</f>
        <v>0</v>
      </c>
      <c r="M65" s="8">
        <f>SUMIFS(M424,Input!$I66,Costs!M$1)+SUMIFS(M424,Input!$J66,Costs!M$1)+SUMIFS(M424,Input!$K66,Costs!M$1)+SUMIFS(M424,Input!$L66,Costs!M$1)</f>
        <v>0</v>
      </c>
      <c r="N65" s="8">
        <f>SUMIFS(N424,Input!$I66,Costs!N$1)+SUMIFS(N424,Input!$J66,Costs!N$1)+SUMIFS(N424,Input!$K66,Costs!N$1)+SUMIFS(N424,Input!$L66,Costs!N$1)</f>
        <v>0</v>
      </c>
      <c r="O65" s="8">
        <f>SUMIFS(O424,Input!$I66,Costs!O$1)+SUMIFS(O424,Input!$J66,Costs!O$1)+SUMIFS(O424,Input!$K66,Costs!O$1)+SUMIFS(O424,Input!$L66,Costs!O$1)</f>
        <v>0</v>
      </c>
      <c r="P65" s="8">
        <f>SUMIFS(P424,Input!$I66,Costs!P$1)+SUMIFS(P424,Input!$J66,Costs!P$1)+SUMIFS(P424,Input!$K66,Costs!P$1)+SUMIFS(P424,Input!$L66,Costs!P$1)</f>
        <v>0</v>
      </c>
      <c r="Q65" s="8">
        <f>SUMIFS(Q424,Input!$I66,Costs!Q$1)+SUMIFS(Q424,Input!$J66,Costs!Q$1)+SUMIFS(Q424,Input!$K66,Costs!Q$1)+SUMIFS(Q424,Input!$L66,Costs!Q$1)</f>
        <v>0</v>
      </c>
      <c r="R65" s="8">
        <f>SUMIFS(R424,Input!$I66,Costs!R$1)+SUMIFS(R424,Input!$J66,Costs!R$1)+SUMIFS(R424,Input!$K66,Costs!R$1)+SUMIFS(R424,Input!$L66,Costs!R$1)</f>
        <v>0</v>
      </c>
      <c r="S65" s="8">
        <f>SUMIFS(S424,Input!$I66,Costs!S$1)+SUMIFS(S424,Input!$J66,Costs!S$1)+SUMIFS(S424,Input!$K66,Costs!S$1)+SUMIFS(S424,Input!$L66,Costs!S$1)</f>
        <v>0</v>
      </c>
      <c r="T65" s="8">
        <f>SUMIFS(T424,Input!$I66,Costs!T$1)+SUMIFS(T424,Input!$J66,Costs!T$1)+SUMIFS(T424,Input!$K66,Costs!T$1)+SUMIFS(T424,Input!$L66,Costs!T$1)</f>
        <v>0</v>
      </c>
      <c r="U65" s="8">
        <f>SUMIFS(U424,Input!$I66,Costs!U$1)+SUMIFS(U424,Input!$J66,Costs!U$1)+SUMIFS(U424,Input!$K66,Costs!U$1)+SUMIFS(U424,Input!$L66,Costs!U$1)</f>
        <v>0</v>
      </c>
      <c r="V65" s="8">
        <f>SUMIFS(V424,Input!$I66,Costs!V$1)+SUMIFS(V424,Input!$J66,Costs!V$1)+SUMIFS(V424,Input!$K66,Costs!V$1)+SUMIFS(V424,Input!$L66,Costs!V$1)</f>
        <v>0</v>
      </c>
      <c r="W65" s="8">
        <f>SUMIFS(W424,Input!$I66,Costs!W$1)+SUMIFS(W424,Input!$J66,Costs!W$1)+SUMIFS(W424,Input!$K66,Costs!W$1)+SUMIFS(W424,Input!$L66,Costs!W$1)</f>
        <v>0</v>
      </c>
      <c r="X65"/>
      <c r="Y65" s="119">
        <f t="shared" si="1"/>
        <v>0</v>
      </c>
      <c r="Z65"/>
    </row>
    <row r="66" spans="1:26" ht="14.5" hidden="1" thickBot="1" x14ac:dyDescent="0.35">
      <c r="A66" s="67" t="str">
        <f>IF(ISBLANK(Input!A67)," ",Input!A67)</f>
        <v xml:space="preserve"> </v>
      </c>
      <c r="B66" s="117" t="str">
        <f>IF(ISBLANK(Input!B67)," ",Input!B67)</f>
        <v xml:space="preserve"> </v>
      </c>
      <c r="C66" s="66" t="str">
        <f>IF(ISBLANK(Input!C67)," ",Input!C67)</f>
        <v xml:space="preserve"> </v>
      </c>
      <c r="D66" s="8">
        <f>SUMIFS(D425,Input!$I67,Costs!D$1)+SUMIFS(D425,Input!$J67,Costs!D$1)+SUMIFS(D425,Input!$K67,Costs!D$1)+SUMIFS(D425,Input!$L67,Costs!D$1)</f>
        <v>0</v>
      </c>
      <c r="E66" s="8">
        <f>SUMIFS(E425,Input!$I67,Costs!E$1)+SUMIFS(E425,Input!$J67,Costs!E$1)+SUMIFS(E425,Input!$K67,Costs!E$1)+SUMIFS(E425,Input!$L67,Costs!E$1)</f>
        <v>0</v>
      </c>
      <c r="F66" s="8">
        <f>SUMIFS(F425,Input!$I67,Costs!F$1)+SUMIFS(F425,Input!$J67,Costs!F$1)+SUMIFS(F425,Input!$K67,Costs!F$1)+SUMIFS(F425,Input!$L67,Costs!F$1)</f>
        <v>0</v>
      </c>
      <c r="G66" s="8">
        <f>SUMIFS(G425,Input!$I67,Costs!G$1)+SUMIFS(G425,Input!$J67,Costs!G$1)+SUMIFS(G425,Input!$K67,Costs!G$1)+SUMIFS(G425,Input!$L67,Costs!G$1)</f>
        <v>0</v>
      </c>
      <c r="H66" s="8">
        <f>SUMIFS(H425,Input!$I67,Costs!H$1)+SUMIFS(H425,Input!$J67,Costs!H$1)+SUMIFS(H425,Input!$K67,Costs!H$1)+SUMIFS(H425,Input!$L67,Costs!H$1)</f>
        <v>0</v>
      </c>
      <c r="I66" s="8">
        <f>SUMIFS(I425,Input!$I67,Costs!I$1)+SUMIFS(I425,Input!$J67,Costs!I$1)+SUMIFS(I425,Input!$K67,Costs!I$1)+SUMIFS(I425,Input!$L67,Costs!I$1)</f>
        <v>0</v>
      </c>
      <c r="J66" s="8">
        <f>SUMIFS(J425,Input!$I67,Costs!J$1)+SUMIFS(J425,Input!$J67,Costs!J$1)+SUMIFS(J425,Input!$K67,Costs!J$1)+SUMIFS(J425,Input!$L67,Costs!J$1)</f>
        <v>0</v>
      </c>
      <c r="K66" s="8">
        <f>SUMIFS(K425,Input!$I67,Costs!K$1)+SUMIFS(K425,Input!$J67,Costs!K$1)+SUMIFS(K425,Input!$K67,Costs!K$1)+SUMIFS(K425,Input!$L67,Costs!K$1)</f>
        <v>0</v>
      </c>
      <c r="L66" s="8">
        <f>SUMIFS(L425,Input!$I67,Costs!L$1)+SUMIFS(L425,Input!$J67,Costs!L$1)+SUMIFS(L425,Input!$K67,Costs!L$1)+SUMIFS(L425,Input!$L67,Costs!L$1)</f>
        <v>0</v>
      </c>
      <c r="M66" s="8">
        <f>SUMIFS(M425,Input!$I67,Costs!M$1)+SUMIFS(M425,Input!$J67,Costs!M$1)+SUMIFS(M425,Input!$K67,Costs!M$1)+SUMIFS(M425,Input!$L67,Costs!M$1)</f>
        <v>0</v>
      </c>
      <c r="N66" s="8">
        <f>SUMIFS(N425,Input!$I67,Costs!N$1)+SUMIFS(N425,Input!$J67,Costs!N$1)+SUMIFS(N425,Input!$K67,Costs!N$1)+SUMIFS(N425,Input!$L67,Costs!N$1)</f>
        <v>0</v>
      </c>
      <c r="O66" s="8">
        <f>SUMIFS(O425,Input!$I67,Costs!O$1)+SUMIFS(O425,Input!$J67,Costs!O$1)+SUMIFS(O425,Input!$K67,Costs!O$1)+SUMIFS(O425,Input!$L67,Costs!O$1)</f>
        <v>0</v>
      </c>
      <c r="P66" s="8">
        <f>SUMIFS(P425,Input!$I67,Costs!P$1)+SUMIFS(P425,Input!$J67,Costs!P$1)+SUMIFS(P425,Input!$K67,Costs!P$1)+SUMIFS(P425,Input!$L67,Costs!P$1)</f>
        <v>0</v>
      </c>
      <c r="Q66" s="8">
        <f>SUMIFS(Q425,Input!$I67,Costs!Q$1)+SUMIFS(Q425,Input!$J67,Costs!Q$1)+SUMIFS(Q425,Input!$K67,Costs!Q$1)+SUMIFS(Q425,Input!$L67,Costs!Q$1)</f>
        <v>0</v>
      </c>
      <c r="R66" s="8">
        <f>SUMIFS(R425,Input!$I67,Costs!R$1)+SUMIFS(R425,Input!$J67,Costs!R$1)+SUMIFS(R425,Input!$K67,Costs!R$1)+SUMIFS(R425,Input!$L67,Costs!R$1)</f>
        <v>0</v>
      </c>
      <c r="S66" s="8">
        <f>SUMIFS(S425,Input!$I67,Costs!S$1)+SUMIFS(S425,Input!$J67,Costs!S$1)+SUMIFS(S425,Input!$K67,Costs!S$1)+SUMIFS(S425,Input!$L67,Costs!S$1)</f>
        <v>0</v>
      </c>
      <c r="T66" s="8">
        <f>SUMIFS(T425,Input!$I67,Costs!T$1)+SUMIFS(T425,Input!$J67,Costs!T$1)+SUMIFS(T425,Input!$K67,Costs!T$1)+SUMIFS(T425,Input!$L67,Costs!T$1)</f>
        <v>0</v>
      </c>
      <c r="U66" s="8">
        <f>SUMIFS(U425,Input!$I67,Costs!U$1)+SUMIFS(U425,Input!$J67,Costs!U$1)+SUMIFS(U425,Input!$K67,Costs!U$1)+SUMIFS(U425,Input!$L67,Costs!U$1)</f>
        <v>0</v>
      </c>
      <c r="V66" s="8">
        <f>SUMIFS(V425,Input!$I67,Costs!V$1)+SUMIFS(V425,Input!$J67,Costs!V$1)+SUMIFS(V425,Input!$K67,Costs!V$1)+SUMIFS(V425,Input!$L67,Costs!V$1)</f>
        <v>0</v>
      </c>
      <c r="W66" s="8">
        <f>SUMIFS(W425,Input!$I67,Costs!W$1)+SUMIFS(W425,Input!$J67,Costs!W$1)+SUMIFS(W425,Input!$K67,Costs!W$1)+SUMIFS(W425,Input!$L67,Costs!W$1)</f>
        <v>0</v>
      </c>
      <c r="X66"/>
      <c r="Y66" s="119">
        <f t="shared" si="1"/>
        <v>0</v>
      </c>
      <c r="Z66"/>
    </row>
    <row r="67" spans="1:26" ht="14.5" hidden="1" thickBot="1" x14ac:dyDescent="0.35">
      <c r="A67" s="67" t="str">
        <f>IF(ISBLANK(Input!A68)," ",Input!A68)</f>
        <v xml:space="preserve"> </v>
      </c>
      <c r="B67" s="117" t="str">
        <f>IF(ISBLANK(Input!B68)," ",Input!B68)</f>
        <v xml:space="preserve"> </v>
      </c>
      <c r="C67" s="66" t="str">
        <f>IF(ISBLANK(Input!C68)," ",Input!C68)</f>
        <v xml:space="preserve"> </v>
      </c>
      <c r="D67" s="8">
        <f>SUMIFS(D426,Input!$I68,Costs!D$1)+SUMIFS(D426,Input!$J68,Costs!D$1)+SUMIFS(D426,Input!$K68,Costs!D$1)+SUMIFS(D426,Input!$L68,Costs!D$1)</f>
        <v>0</v>
      </c>
      <c r="E67" s="8">
        <f>SUMIFS(E426,Input!$I68,Costs!E$1)+SUMIFS(E426,Input!$J68,Costs!E$1)+SUMIFS(E426,Input!$K68,Costs!E$1)+SUMIFS(E426,Input!$L68,Costs!E$1)</f>
        <v>0</v>
      </c>
      <c r="F67" s="8">
        <f>SUMIFS(F426,Input!$I68,Costs!F$1)+SUMIFS(F426,Input!$J68,Costs!F$1)+SUMIFS(F426,Input!$K68,Costs!F$1)+SUMIFS(F426,Input!$L68,Costs!F$1)</f>
        <v>0</v>
      </c>
      <c r="G67" s="8">
        <f>SUMIFS(G426,Input!$I68,Costs!G$1)+SUMIFS(G426,Input!$J68,Costs!G$1)+SUMIFS(G426,Input!$K68,Costs!G$1)+SUMIFS(G426,Input!$L68,Costs!G$1)</f>
        <v>0</v>
      </c>
      <c r="H67" s="8">
        <f>SUMIFS(H426,Input!$I68,Costs!H$1)+SUMIFS(H426,Input!$J68,Costs!H$1)+SUMIFS(H426,Input!$K68,Costs!H$1)+SUMIFS(H426,Input!$L68,Costs!H$1)</f>
        <v>0</v>
      </c>
      <c r="I67" s="8">
        <f>SUMIFS(I426,Input!$I68,Costs!I$1)+SUMIFS(I426,Input!$J68,Costs!I$1)+SUMIFS(I426,Input!$K68,Costs!I$1)+SUMIFS(I426,Input!$L68,Costs!I$1)</f>
        <v>0</v>
      </c>
      <c r="J67" s="8">
        <f>SUMIFS(J426,Input!$I68,Costs!J$1)+SUMIFS(J426,Input!$J68,Costs!J$1)+SUMIFS(J426,Input!$K68,Costs!J$1)+SUMIFS(J426,Input!$L68,Costs!J$1)</f>
        <v>0</v>
      </c>
      <c r="K67" s="8">
        <f>SUMIFS(K426,Input!$I68,Costs!K$1)+SUMIFS(K426,Input!$J68,Costs!K$1)+SUMIFS(K426,Input!$K68,Costs!K$1)+SUMIFS(K426,Input!$L68,Costs!K$1)</f>
        <v>0</v>
      </c>
      <c r="L67" s="8">
        <f>SUMIFS(L426,Input!$I68,Costs!L$1)+SUMIFS(L426,Input!$J68,Costs!L$1)+SUMIFS(L426,Input!$K68,Costs!L$1)+SUMIFS(L426,Input!$L68,Costs!L$1)</f>
        <v>0</v>
      </c>
      <c r="M67" s="8">
        <f>SUMIFS(M426,Input!$I68,Costs!M$1)+SUMIFS(M426,Input!$J68,Costs!M$1)+SUMIFS(M426,Input!$K68,Costs!M$1)+SUMIFS(M426,Input!$L68,Costs!M$1)</f>
        <v>0</v>
      </c>
      <c r="N67" s="8">
        <f>SUMIFS(N426,Input!$I68,Costs!N$1)+SUMIFS(N426,Input!$J68,Costs!N$1)+SUMIFS(N426,Input!$K68,Costs!N$1)+SUMIFS(N426,Input!$L68,Costs!N$1)</f>
        <v>0</v>
      </c>
      <c r="O67" s="8">
        <f>SUMIFS(O426,Input!$I68,Costs!O$1)+SUMIFS(O426,Input!$J68,Costs!O$1)+SUMIFS(O426,Input!$K68,Costs!O$1)+SUMIFS(O426,Input!$L68,Costs!O$1)</f>
        <v>0</v>
      </c>
      <c r="P67" s="8">
        <f>SUMIFS(P426,Input!$I68,Costs!P$1)+SUMIFS(P426,Input!$J68,Costs!P$1)+SUMIFS(P426,Input!$K68,Costs!P$1)+SUMIFS(P426,Input!$L68,Costs!P$1)</f>
        <v>0</v>
      </c>
      <c r="Q67" s="8">
        <f>SUMIFS(Q426,Input!$I68,Costs!Q$1)+SUMIFS(Q426,Input!$J68,Costs!Q$1)+SUMIFS(Q426,Input!$K68,Costs!Q$1)+SUMIFS(Q426,Input!$L68,Costs!Q$1)</f>
        <v>0</v>
      </c>
      <c r="R67" s="8">
        <f>SUMIFS(R426,Input!$I68,Costs!R$1)+SUMIFS(R426,Input!$J68,Costs!R$1)+SUMIFS(R426,Input!$K68,Costs!R$1)+SUMIFS(R426,Input!$L68,Costs!R$1)</f>
        <v>0</v>
      </c>
      <c r="S67" s="8">
        <f>SUMIFS(S426,Input!$I68,Costs!S$1)+SUMIFS(S426,Input!$J68,Costs!S$1)+SUMIFS(S426,Input!$K68,Costs!S$1)+SUMIFS(S426,Input!$L68,Costs!S$1)</f>
        <v>0</v>
      </c>
      <c r="T67" s="8">
        <f>SUMIFS(T426,Input!$I68,Costs!T$1)+SUMIFS(T426,Input!$J68,Costs!T$1)+SUMIFS(T426,Input!$K68,Costs!T$1)+SUMIFS(T426,Input!$L68,Costs!T$1)</f>
        <v>0</v>
      </c>
      <c r="U67" s="8">
        <f>SUMIFS(U426,Input!$I68,Costs!U$1)+SUMIFS(U426,Input!$J68,Costs!U$1)+SUMIFS(U426,Input!$K68,Costs!U$1)+SUMIFS(U426,Input!$L68,Costs!U$1)</f>
        <v>0</v>
      </c>
      <c r="V67" s="8">
        <f>SUMIFS(V426,Input!$I68,Costs!V$1)+SUMIFS(V426,Input!$J68,Costs!V$1)+SUMIFS(V426,Input!$K68,Costs!V$1)+SUMIFS(V426,Input!$L68,Costs!V$1)</f>
        <v>0</v>
      </c>
      <c r="W67" s="8">
        <f>SUMIFS(W426,Input!$I68,Costs!W$1)+SUMIFS(W426,Input!$J68,Costs!W$1)+SUMIFS(W426,Input!$K68,Costs!W$1)+SUMIFS(W426,Input!$L68,Costs!W$1)</f>
        <v>0</v>
      </c>
      <c r="X67"/>
      <c r="Y67" s="119">
        <f t="shared" si="1"/>
        <v>0</v>
      </c>
      <c r="Z67"/>
    </row>
    <row r="68" spans="1:26" ht="14.5" hidden="1" thickBot="1" x14ac:dyDescent="0.35">
      <c r="A68" s="67" t="str">
        <f>IF(ISBLANK(Input!A69)," ",Input!A69)</f>
        <v xml:space="preserve"> </v>
      </c>
      <c r="B68" s="117" t="str">
        <f>IF(ISBLANK(Input!B69)," ",Input!B69)</f>
        <v xml:space="preserve"> </v>
      </c>
      <c r="C68" s="66" t="str">
        <f>IF(ISBLANK(Input!C69)," ",Input!C69)</f>
        <v xml:space="preserve"> </v>
      </c>
      <c r="D68" s="8">
        <f>SUMIFS(D427,Input!$I69,Costs!D$1)+SUMIFS(D427,Input!$J69,Costs!D$1)+SUMIFS(D427,Input!$K69,Costs!D$1)+SUMIFS(D427,Input!$L69,Costs!D$1)</f>
        <v>0</v>
      </c>
      <c r="E68" s="8">
        <f>SUMIFS(E427,Input!$I69,Costs!E$1)+SUMIFS(E427,Input!$J69,Costs!E$1)+SUMIFS(E427,Input!$K69,Costs!E$1)+SUMIFS(E427,Input!$L69,Costs!E$1)</f>
        <v>0</v>
      </c>
      <c r="F68" s="8">
        <f>SUMIFS(F427,Input!$I69,Costs!F$1)+SUMIFS(F427,Input!$J69,Costs!F$1)+SUMIFS(F427,Input!$K69,Costs!F$1)+SUMIFS(F427,Input!$L69,Costs!F$1)</f>
        <v>0</v>
      </c>
      <c r="G68" s="8">
        <f>SUMIFS(G427,Input!$I69,Costs!G$1)+SUMIFS(G427,Input!$J69,Costs!G$1)+SUMIFS(G427,Input!$K69,Costs!G$1)+SUMIFS(G427,Input!$L69,Costs!G$1)</f>
        <v>0</v>
      </c>
      <c r="H68" s="8">
        <f>SUMIFS(H427,Input!$I69,Costs!H$1)+SUMIFS(H427,Input!$J69,Costs!H$1)+SUMIFS(H427,Input!$K69,Costs!H$1)+SUMIFS(H427,Input!$L69,Costs!H$1)</f>
        <v>0</v>
      </c>
      <c r="I68" s="8">
        <f>SUMIFS(I427,Input!$I69,Costs!I$1)+SUMIFS(I427,Input!$J69,Costs!I$1)+SUMIFS(I427,Input!$K69,Costs!I$1)+SUMIFS(I427,Input!$L69,Costs!I$1)</f>
        <v>0</v>
      </c>
      <c r="J68" s="8">
        <f>SUMIFS(J427,Input!$I69,Costs!J$1)+SUMIFS(J427,Input!$J69,Costs!J$1)+SUMIFS(J427,Input!$K69,Costs!J$1)+SUMIFS(J427,Input!$L69,Costs!J$1)</f>
        <v>0</v>
      </c>
      <c r="K68" s="8">
        <f>SUMIFS(K427,Input!$I69,Costs!K$1)+SUMIFS(K427,Input!$J69,Costs!K$1)+SUMIFS(K427,Input!$K69,Costs!K$1)+SUMIFS(K427,Input!$L69,Costs!K$1)</f>
        <v>0</v>
      </c>
      <c r="L68" s="8">
        <f>SUMIFS(L427,Input!$I69,Costs!L$1)+SUMIFS(L427,Input!$J69,Costs!L$1)+SUMIFS(L427,Input!$K69,Costs!L$1)+SUMIFS(L427,Input!$L69,Costs!L$1)</f>
        <v>0</v>
      </c>
      <c r="M68" s="8">
        <f>SUMIFS(M427,Input!$I69,Costs!M$1)+SUMIFS(M427,Input!$J69,Costs!M$1)+SUMIFS(M427,Input!$K69,Costs!M$1)+SUMIFS(M427,Input!$L69,Costs!M$1)</f>
        <v>0</v>
      </c>
      <c r="N68" s="8">
        <f>SUMIFS(N427,Input!$I69,Costs!N$1)+SUMIFS(N427,Input!$J69,Costs!N$1)+SUMIFS(N427,Input!$K69,Costs!N$1)+SUMIFS(N427,Input!$L69,Costs!N$1)</f>
        <v>0</v>
      </c>
      <c r="O68" s="8">
        <f>SUMIFS(O427,Input!$I69,Costs!O$1)+SUMIFS(O427,Input!$J69,Costs!O$1)+SUMIFS(O427,Input!$K69,Costs!O$1)+SUMIFS(O427,Input!$L69,Costs!O$1)</f>
        <v>0</v>
      </c>
      <c r="P68" s="8">
        <f>SUMIFS(P427,Input!$I69,Costs!P$1)+SUMIFS(P427,Input!$J69,Costs!P$1)+SUMIFS(P427,Input!$K69,Costs!P$1)+SUMIFS(P427,Input!$L69,Costs!P$1)</f>
        <v>0</v>
      </c>
      <c r="Q68" s="8">
        <f>SUMIFS(Q427,Input!$I69,Costs!Q$1)+SUMIFS(Q427,Input!$J69,Costs!Q$1)+SUMIFS(Q427,Input!$K69,Costs!Q$1)+SUMIFS(Q427,Input!$L69,Costs!Q$1)</f>
        <v>0</v>
      </c>
      <c r="R68" s="8">
        <f>SUMIFS(R427,Input!$I69,Costs!R$1)+SUMIFS(R427,Input!$J69,Costs!R$1)+SUMIFS(R427,Input!$K69,Costs!R$1)+SUMIFS(R427,Input!$L69,Costs!R$1)</f>
        <v>0</v>
      </c>
      <c r="S68" s="8">
        <f>SUMIFS(S427,Input!$I69,Costs!S$1)+SUMIFS(S427,Input!$J69,Costs!S$1)+SUMIFS(S427,Input!$K69,Costs!S$1)+SUMIFS(S427,Input!$L69,Costs!S$1)</f>
        <v>0</v>
      </c>
      <c r="T68" s="8">
        <f>SUMIFS(T427,Input!$I69,Costs!T$1)+SUMIFS(T427,Input!$J69,Costs!T$1)+SUMIFS(T427,Input!$K69,Costs!T$1)+SUMIFS(T427,Input!$L69,Costs!T$1)</f>
        <v>0</v>
      </c>
      <c r="U68" s="8">
        <f>SUMIFS(U427,Input!$I69,Costs!U$1)+SUMIFS(U427,Input!$J69,Costs!U$1)+SUMIFS(U427,Input!$K69,Costs!U$1)+SUMIFS(U427,Input!$L69,Costs!U$1)</f>
        <v>0</v>
      </c>
      <c r="V68" s="8">
        <f>SUMIFS(V427,Input!$I69,Costs!V$1)+SUMIFS(V427,Input!$J69,Costs!V$1)+SUMIFS(V427,Input!$K69,Costs!V$1)+SUMIFS(V427,Input!$L69,Costs!V$1)</f>
        <v>0</v>
      </c>
      <c r="W68" s="8">
        <f>SUMIFS(W427,Input!$I69,Costs!W$1)+SUMIFS(W427,Input!$J69,Costs!W$1)+SUMIFS(W427,Input!$K69,Costs!W$1)+SUMIFS(W427,Input!$L69,Costs!W$1)</f>
        <v>0</v>
      </c>
      <c r="X68"/>
      <c r="Y68" s="119">
        <f t="shared" ref="Y68:Y131" si="3">SUBTOTAL(9,D68:W68)</f>
        <v>0</v>
      </c>
      <c r="Z68"/>
    </row>
    <row r="69" spans="1:26" ht="14.5" hidden="1" thickBot="1" x14ac:dyDescent="0.35">
      <c r="A69" s="67" t="str">
        <f>IF(ISBLANK(Input!A70)," ",Input!A70)</f>
        <v xml:space="preserve"> </v>
      </c>
      <c r="B69" s="117" t="str">
        <f>IF(ISBLANK(Input!B70)," ",Input!B70)</f>
        <v xml:space="preserve"> </v>
      </c>
      <c r="C69" s="66" t="str">
        <f>IF(ISBLANK(Input!C70)," ",Input!C70)</f>
        <v xml:space="preserve"> </v>
      </c>
      <c r="D69" s="8">
        <f>SUMIFS(D428,Input!$I70,Costs!D$1)+SUMIFS(D428,Input!$J70,Costs!D$1)+SUMIFS(D428,Input!$K70,Costs!D$1)+SUMIFS(D428,Input!$L70,Costs!D$1)</f>
        <v>0</v>
      </c>
      <c r="E69" s="8">
        <f>SUMIFS(E428,Input!$I70,Costs!E$1)+SUMIFS(E428,Input!$J70,Costs!E$1)+SUMIFS(E428,Input!$K70,Costs!E$1)+SUMIFS(E428,Input!$L70,Costs!E$1)</f>
        <v>0</v>
      </c>
      <c r="F69" s="8">
        <f>SUMIFS(F428,Input!$I70,Costs!F$1)+SUMIFS(F428,Input!$J70,Costs!F$1)+SUMIFS(F428,Input!$K70,Costs!F$1)+SUMIFS(F428,Input!$L70,Costs!F$1)</f>
        <v>0</v>
      </c>
      <c r="G69" s="8">
        <f>SUMIFS(G428,Input!$I70,Costs!G$1)+SUMIFS(G428,Input!$J70,Costs!G$1)+SUMIFS(G428,Input!$K70,Costs!G$1)+SUMIFS(G428,Input!$L70,Costs!G$1)</f>
        <v>0</v>
      </c>
      <c r="H69" s="8">
        <f>SUMIFS(H428,Input!$I70,Costs!H$1)+SUMIFS(H428,Input!$J70,Costs!H$1)+SUMIFS(H428,Input!$K70,Costs!H$1)+SUMIFS(H428,Input!$L70,Costs!H$1)</f>
        <v>0</v>
      </c>
      <c r="I69" s="8">
        <f>SUMIFS(I428,Input!$I70,Costs!I$1)+SUMIFS(I428,Input!$J70,Costs!I$1)+SUMIFS(I428,Input!$K70,Costs!I$1)+SUMIFS(I428,Input!$L70,Costs!I$1)</f>
        <v>0</v>
      </c>
      <c r="J69" s="8">
        <f>SUMIFS(J428,Input!$I70,Costs!J$1)+SUMIFS(J428,Input!$J70,Costs!J$1)+SUMIFS(J428,Input!$K70,Costs!J$1)+SUMIFS(J428,Input!$L70,Costs!J$1)</f>
        <v>0</v>
      </c>
      <c r="K69" s="8">
        <f>SUMIFS(K428,Input!$I70,Costs!K$1)+SUMIFS(K428,Input!$J70,Costs!K$1)+SUMIFS(K428,Input!$K70,Costs!K$1)+SUMIFS(K428,Input!$L70,Costs!K$1)</f>
        <v>0</v>
      </c>
      <c r="L69" s="8">
        <f>SUMIFS(L428,Input!$I70,Costs!L$1)+SUMIFS(L428,Input!$J70,Costs!L$1)+SUMIFS(L428,Input!$K70,Costs!L$1)+SUMIFS(L428,Input!$L70,Costs!L$1)</f>
        <v>0</v>
      </c>
      <c r="M69" s="8">
        <f>SUMIFS(M428,Input!$I70,Costs!M$1)+SUMIFS(M428,Input!$J70,Costs!M$1)+SUMIFS(M428,Input!$K70,Costs!M$1)+SUMIFS(M428,Input!$L70,Costs!M$1)</f>
        <v>0</v>
      </c>
      <c r="N69" s="8">
        <f>SUMIFS(N428,Input!$I70,Costs!N$1)+SUMIFS(N428,Input!$J70,Costs!N$1)+SUMIFS(N428,Input!$K70,Costs!N$1)+SUMIFS(N428,Input!$L70,Costs!N$1)</f>
        <v>0</v>
      </c>
      <c r="O69" s="8">
        <f>SUMIFS(O428,Input!$I70,Costs!O$1)+SUMIFS(O428,Input!$J70,Costs!O$1)+SUMIFS(O428,Input!$K70,Costs!O$1)+SUMIFS(O428,Input!$L70,Costs!O$1)</f>
        <v>0</v>
      </c>
      <c r="P69" s="8">
        <f>SUMIFS(P428,Input!$I70,Costs!P$1)+SUMIFS(P428,Input!$J70,Costs!P$1)+SUMIFS(P428,Input!$K70,Costs!P$1)+SUMIFS(P428,Input!$L70,Costs!P$1)</f>
        <v>0</v>
      </c>
      <c r="Q69" s="8">
        <f>SUMIFS(Q428,Input!$I70,Costs!Q$1)+SUMIFS(Q428,Input!$J70,Costs!Q$1)+SUMIFS(Q428,Input!$K70,Costs!Q$1)+SUMIFS(Q428,Input!$L70,Costs!Q$1)</f>
        <v>0</v>
      </c>
      <c r="R69" s="8">
        <f>SUMIFS(R428,Input!$I70,Costs!R$1)+SUMIFS(R428,Input!$J70,Costs!R$1)+SUMIFS(R428,Input!$K70,Costs!R$1)+SUMIFS(R428,Input!$L70,Costs!R$1)</f>
        <v>0</v>
      </c>
      <c r="S69" s="8">
        <f>SUMIFS(S428,Input!$I70,Costs!S$1)+SUMIFS(S428,Input!$J70,Costs!S$1)+SUMIFS(S428,Input!$K70,Costs!S$1)+SUMIFS(S428,Input!$L70,Costs!S$1)</f>
        <v>0</v>
      </c>
      <c r="T69" s="8">
        <f>SUMIFS(T428,Input!$I70,Costs!T$1)+SUMIFS(T428,Input!$J70,Costs!T$1)+SUMIFS(T428,Input!$K70,Costs!T$1)+SUMIFS(T428,Input!$L70,Costs!T$1)</f>
        <v>0</v>
      </c>
      <c r="U69" s="8">
        <f>SUMIFS(U428,Input!$I70,Costs!U$1)+SUMIFS(U428,Input!$J70,Costs!U$1)+SUMIFS(U428,Input!$K70,Costs!U$1)+SUMIFS(U428,Input!$L70,Costs!U$1)</f>
        <v>0</v>
      </c>
      <c r="V69" s="8">
        <f>SUMIFS(V428,Input!$I70,Costs!V$1)+SUMIFS(V428,Input!$J70,Costs!V$1)+SUMIFS(V428,Input!$K70,Costs!V$1)+SUMIFS(V428,Input!$L70,Costs!V$1)</f>
        <v>0</v>
      </c>
      <c r="W69" s="8">
        <f>SUMIFS(W428,Input!$I70,Costs!W$1)+SUMIFS(W428,Input!$J70,Costs!W$1)+SUMIFS(W428,Input!$K70,Costs!W$1)+SUMIFS(W428,Input!$L70,Costs!W$1)</f>
        <v>0</v>
      </c>
      <c r="X69"/>
      <c r="Y69" s="119">
        <f t="shared" si="3"/>
        <v>0</v>
      </c>
      <c r="Z69"/>
    </row>
    <row r="70" spans="1:26" ht="14.5" hidden="1" thickBot="1" x14ac:dyDescent="0.35">
      <c r="A70" s="67" t="str">
        <f>IF(ISBLANK(Input!A71)," ",Input!A71)</f>
        <v xml:space="preserve"> </v>
      </c>
      <c r="B70" s="117" t="str">
        <f>IF(ISBLANK(Input!B71)," ",Input!B71)</f>
        <v xml:space="preserve"> </v>
      </c>
      <c r="C70" s="66" t="str">
        <f>IF(ISBLANK(Input!C71)," ",Input!C71)</f>
        <v xml:space="preserve"> </v>
      </c>
      <c r="D70" s="8">
        <f>SUMIFS(D429,Input!$I71,Costs!D$1)+SUMIFS(D429,Input!$J71,Costs!D$1)+SUMIFS(D429,Input!$K71,Costs!D$1)+SUMIFS(D429,Input!$L71,Costs!D$1)</f>
        <v>0</v>
      </c>
      <c r="E70" s="8">
        <f>SUMIFS(E429,Input!$I71,Costs!E$1)+SUMIFS(E429,Input!$J71,Costs!E$1)+SUMIFS(E429,Input!$K71,Costs!E$1)+SUMIFS(E429,Input!$L71,Costs!E$1)</f>
        <v>0</v>
      </c>
      <c r="F70" s="8">
        <f>SUMIFS(F429,Input!$I71,Costs!F$1)+SUMIFS(F429,Input!$J71,Costs!F$1)+SUMIFS(F429,Input!$K71,Costs!F$1)+SUMIFS(F429,Input!$L71,Costs!F$1)</f>
        <v>0</v>
      </c>
      <c r="G70" s="8">
        <f>SUMIFS(G429,Input!$I71,Costs!G$1)+SUMIFS(G429,Input!$J71,Costs!G$1)+SUMIFS(G429,Input!$K71,Costs!G$1)+SUMIFS(G429,Input!$L71,Costs!G$1)</f>
        <v>0</v>
      </c>
      <c r="H70" s="8">
        <f>SUMIFS(H429,Input!$I71,Costs!H$1)+SUMIFS(H429,Input!$J71,Costs!H$1)+SUMIFS(H429,Input!$K71,Costs!H$1)+SUMIFS(H429,Input!$L71,Costs!H$1)</f>
        <v>0</v>
      </c>
      <c r="I70" s="8">
        <f>SUMIFS(I429,Input!$I71,Costs!I$1)+SUMIFS(I429,Input!$J71,Costs!I$1)+SUMIFS(I429,Input!$K71,Costs!I$1)+SUMIFS(I429,Input!$L71,Costs!I$1)</f>
        <v>0</v>
      </c>
      <c r="J70" s="8">
        <f>SUMIFS(J429,Input!$I71,Costs!J$1)+SUMIFS(J429,Input!$J71,Costs!J$1)+SUMIFS(J429,Input!$K71,Costs!J$1)+SUMIFS(J429,Input!$L71,Costs!J$1)</f>
        <v>0</v>
      </c>
      <c r="K70" s="8">
        <f>SUMIFS(K429,Input!$I71,Costs!K$1)+SUMIFS(K429,Input!$J71,Costs!K$1)+SUMIFS(K429,Input!$K71,Costs!K$1)+SUMIFS(K429,Input!$L71,Costs!K$1)</f>
        <v>0</v>
      </c>
      <c r="L70" s="8">
        <f>SUMIFS(L429,Input!$I71,Costs!L$1)+SUMIFS(L429,Input!$J71,Costs!L$1)+SUMIFS(L429,Input!$K71,Costs!L$1)+SUMIFS(L429,Input!$L71,Costs!L$1)</f>
        <v>0</v>
      </c>
      <c r="M70" s="8">
        <f>SUMIFS(M429,Input!$I71,Costs!M$1)+SUMIFS(M429,Input!$J71,Costs!M$1)+SUMIFS(M429,Input!$K71,Costs!M$1)+SUMIFS(M429,Input!$L71,Costs!M$1)</f>
        <v>0</v>
      </c>
      <c r="N70" s="8">
        <f>SUMIFS(N429,Input!$I71,Costs!N$1)+SUMIFS(N429,Input!$J71,Costs!N$1)+SUMIFS(N429,Input!$K71,Costs!N$1)+SUMIFS(N429,Input!$L71,Costs!N$1)</f>
        <v>0</v>
      </c>
      <c r="O70" s="8">
        <f>SUMIFS(O429,Input!$I71,Costs!O$1)+SUMIFS(O429,Input!$J71,Costs!O$1)+SUMIFS(O429,Input!$K71,Costs!O$1)+SUMIFS(O429,Input!$L71,Costs!O$1)</f>
        <v>0</v>
      </c>
      <c r="P70" s="8">
        <f>SUMIFS(P429,Input!$I71,Costs!P$1)+SUMIFS(P429,Input!$J71,Costs!P$1)+SUMIFS(P429,Input!$K71,Costs!P$1)+SUMIFS(P429,Input!$L71,Costs!P$1)</f>
        <v>0</v>
      </c>
      <c r="Q70" s="8">
        <f>SUMIFS(Q429,Input!$I71,Costs!Q$1)+SUMIFS(Q429,Input!$J71,Costs!Q$1)+SUMIFS(Q429,Input!$K71,Costs!Q$1)+SUMIFS(Q429,Input!$L71,Costs!Q$1)</f>
        <v>0</v>
      </c>
      <c r="R70" s="8">
        <f>SUMIFS(R429,Input!$I71,Costs!R$1)+SUMIFS(R429,Input!$J71,Costs!R$1)+SUMIFS(R429,Input!$K71,Costs!R$1)+SUMIFS(R429,Input!$L71,Costs!R$1)</f>
        <v>0</v>
      </c>
      <c r="S70" s="8">
        <f>SUMIFS(S429,Input!$I71,Costs!S$1)+SUMIFS(S429,Input!$J71,Costs!S$1)+SUMIFS(S429,Input!$K71,Costs!S$1)+SUMIFS(S429,Input!$L71,Costs!S$1)</f>
        <v>0</v>
      </c>
      <c r="T70" s="8">
        <f>SUMIFS(T429,Input!$I71,Costs!T$1)+SUMIFS(T429,Input!$J71,Costs!T$1)+SUMIFS(T429,Input!$K71,Costs!T$1)+SUMIFS(T429,Input!$L71,Costs!T$1)</f>
        <v>0</v>
      </c>
      <c r="U70" s="8">
        <f>SUMIFS(U429,Input!$I71,Costs!U$1)+SUMIFS(U429,Input!$J71,Costs!U$1)+SUMIFS(U429,Input!$K71,Costs!U$1)+SUMIFS(U429,Input!$L71,Costs!U$1)</f>
        <v>0</v>
      </c>
      <c r="V70" s="8">
        <f>SUMIFS(V429,Input!$I71,Costs!V$1)+SUMIFS(V429,Input!$J71,Costs!V$1)+SUMIFS(V429,Input!$K71,Costs!V$1)+SUMIFS(V429,Input!$L71,Costs!V$1)</f>
        <v>0</v>
      </c>
      <c r="W70" s="8">
        <f>SUMIFS(W429,Input!$I71,Costs!W$1)+SUMIFS(W429,Input!$J71,Costs!W$1)+SUMIFS(W429,Input!$K71,Costs!W$1)+SUMIFS(W429,Input!$L71,Costs!W$1)</f>
        <v>0</v>
      </c>
      <c r="X70"/>
      <c r="Y70" s="119">
        <f t="shared" si="3"/>
        <v>0</v>
      </c>
      <c r="Z70"/>
    </row>
    <row r="71" spans="1:26" ht="14.5" hidden="1" thickBot="1" x14ac:dyDescent="0.35">
      <c r="A71" s="67" t="str">
        <f>IF(ISBLANK(Input!A72)," ",Input!A72)</f>
        <v xml:space="preserve"> </v>
      </c>
      <c r="B71" s="117" t="str">
        <f>IF(ISBLANK(Input!B72)," ",Input!B72)</f>
        <v xml:space="preserve"> </v>
      </c>
      <c r="C71" s="66" t="str">
        <f>IF(ISBLANK(Input!C72)," ",Input!C72)</f>
        <v xml:space="preserve"> </v>
      </c>
      <c r="D71" s="8">
        <f>SUMIFS(D430,Input!$I72,Costs!D$1)+SUMIFS(D430,Input!$J72,Costs!D$1)+SUMIFS(D430,Input!$K72,Costs!D$1)+SUMIFS(D430,Input!$L72,Costs!D$1)</f>
        <v>0</v>
      </c>
      <c r="E71" s="8">
        <f>SUMIFS(E430,Input!$I72,Costs!E$1)+SUMIFS(E430,Input!$J72,Costs!E$1)+SUMIFS(E430,Input!$K72,Costs!E$1)+SUMIFS(E430,Input!$L72,Costs!E$1)</f>
        <v>0</v>
      </c>
      <c r="F71" s="8">
        <f>SUMIFS(F430,Input!$I72,Costs!F$1)+SUMIFS(F430,Input!$J72,Costs!F$1)+SUMIFS(F430,Input!$K72,Costs!F$1)+SUMIFS(F430,Input!$L72,Costs!F$1)</f>
        <v>0</v>
      </c>
      <c r="G71" s="8">
        <f>SUMIFS(G430,Input!$I72,Costs!G$1)+SUMIFS(G430,Input!$J72,Costs!G$1)+SUMIFS(G430,Input!$K72,Costs!G$1)+SUMIFS(G430,Input!$L72,Costs!G$1)</f>
        <v>0</v>
      </c>
      <c r="H71" s="8">
        <f>SUMIFS(H430,Input!$I72,Costs!H$1)+SUMIFS(H430,Input!$J72,Costs!H$1)+SUMIFS(H430,Input!$K72,Costs!H$1)+SUMIFS(H430,Input!$L72,Costs!H$1)</f>
        <v>0</v>
      </c>
      <c r="I71" s="8">
        <f>SUMIFS(I430,Input!$I72,Costs!I$1)+SUMIFS(I430,Input!$J72,Costs!I$1)+SUMIFS(I430,Input!$K72,Costs!I$1)+SUMIFS(I430,Input!$L72,Costs!I$1)</f>
        <v>0</v>
      </c>
      <c r="J71" s="8">
        <f>SUMIFS(J430,Input!$I72,Costs!J$1)+SUMIFS(J430,Input!$J72,Costs!J$1)+SUMIFS(J430,Input!$K72,Costs!J$1)+SUMIFS(J430,Input!$L72,Costs!J$1)</f>
        <v>0</v>
      </c>
      <c r="K71" s="8">
        <f>SUMIFS(K430,Input!$I72,Costs!K$1)+SUMIFS(K430,Input!$J72,Costs!K$1)+SUMIFS(K430,Input!$K72,Costs!K$1)+SUMIFS(K430,Input!$L72,Costs!K$1)</f>
        <v>0</v>
      </c>
      <c r="L71" s="8">
        <f>SUMIFS(L430,Input!$I72,Costs!L$1)+SUMIFS(L430,Input!$J72,Costs!L$1)+SUMIFS(L430,Input!$K72,Costs!L$1)+SUMIFS(L430,Input!$L72,Costs!L$1)</f>
        <v>0</v>
      </c>
      <c r="M71" s="8">
        <f>SUMIFS(M430,Input!$I72,Costs!M$1)+SUMIFS(M430,Input!$J72,Costs!M$1)+SUMIFS(M430,Input!$K72,Costs!M$1)+SUMIFS(M430,Input!$L72,Costs!M$1)</f>
        <v>0</v>
      </c>
      <c r="N71" s="8">
        <f>SUMIFS(N430,Input!$I72,Costs!N$1)+SUMIFS(N430,Input!$J72,Costs!N$1)+SUMIFS(N430,Input!$K72,Costs!N$1)+SUMIFS(N430,Input!$L72,Costs!N$1)</f>
        <v>0</v>
      </c>
      <c r="O71" s="8">
        <f>SUMIFS(O430,Input!$I72,Costs!O$1)+SUMIFS(O430,Input!$J72,Costs!O$1)+SUMIFS(O430,Input!$K72,Costs!O$1)+SUMIFS(O430,Input!$L72,Costs!O$1)</f>
        <v>0</v>
      </c>
      <c r="P71" s="8">
        <f>SUMIFS(P430,Input!$I72,Costs!P$1)+SUMIFS(P430,Input!$J72,Costs!P$1)+SUMIFS(P430,Input!$K72,Costs!P$1)+SUMIFS(P430,Input!$L72,Costs!P$1)</f>
        <v>0</v>
      </c>
      <c r="Q71" s="8">
        <f>SUMIFS(Q430,Input!$I72,Costs!Q$1)+SUMIFS(Q430,Input!$J72,Costs!Q$1)+SUMIFS(Q430,Input!$K72,Costs!Q$1)+SUMIFS(Q430,Input!$L72,Costs!Q$1)</f>
        <v>0</v>
      </c>
      <c r="R71" s="8">
        <f>SUMIFS(R430,Input!$I72,Costs!R$1)+SUMIFS(R430,Input!$J72,Costs!R$1)+SUMIFS(R430,Input!$K72,Costs!R$1)+SUMIFS(R430,Input!$L72,Costs!R$1)</f>
        <v>0</v>
      </c>
      <c r="S71" s="8">
        <f>SUMIFS(S430,Input!$I72,Costs!S$1)+SUMIFS(S430,Input!$J72,Costs!S$1)+SUMIFS(S430,Input!$K72,Costs!S$1)+SUMIFS(S430,Input!$L72,Costs!S$1)</f>
        <v>0</v>
      </c>
      <c r="T71" s="8">
        <f>SUMIFS(T430,Input!$I72,Costs!T$1)+SUMIFS(T430,Input!$J72,Costs!T$1)+SUMIFS(T430,Input!$K72,Costs!T$1)+SUMIFS(T430,Input!$L72,Costs!T$1)</f>
        <v>0</v>
      </c>
      <c r="U71" s="8">
        <f>SUMIFS(U430,Input!$I72,Costs!U$1)+SUMIFS(U430,Input!$J72,Costs!U$1)+SUMIFS(U430,Input!$K72,Costs!U$1)+SUMIFS(U430,Input!$L72,Costs!U$1)</f>
        <v>0</v>
      </c>
      <c r="V71" s="8">
        <f>SUMIFS(V430,Input!$I72,Costs!V$1)+SUMIFS(V430,Input!$J72,Costs!V$1)+SUMIFS(V430,Input!$K72,Costs!V$1)+SUMIFS(V430,Input!$L72,Costs!V$1)</f>
        <v>0</v>
      </c>
      <c r="W71" s="8">
        <f>SUMIFS(W430,Input!$I72,Costs!W$1)+SUMIFS(W430,Input!$J72,Costs!W$1)+SUMIFS(W430,Input!$K72,Costs!W$1)+SUMIFS(W430,Input!$L72,Costs!W$1)</f>
        <v>0</v>
      </c>
      <c r="X71"/>
      <c r="Y71" s="119">
        <f t="shared" si="3"/>
        <v>0</v>
      </c>
      <c r="Z71"/>
    </row>
    <row r="72" spans="1:26" ht="14.5" hidden="1" thickBot="1" x14ac:dyDescent="0.35">
      <c r="A72" s="67" t="str">
        <f>IF(ISBLANK(Input!A73)," ",Input!A73)</f>
        <v xml:space="preserve"> </v>
      </c>
      <c r="B72" s="117" t="str">
        <f>IF(ISBLANK(Input!B73)," ",Input!B73)</f>
        <v xml:space="preserve"> </v>
      </c>
      <c r="C72" s="66" t="str">
        <f>IF(ISBLANK(Input!C73)," ",Input!C73)</f>
        <v xml:space="preserve"> </v>
      </c>
      <c r="D72" s="8">
        <f>SUMIFS(D431,Input!$I73,Costs!D$1)+SUMIFS(D431,Input!$J73,Costs!D$1)+SUMIFS(D431,Input!$K73,Costs!D$1)+SUMIFS(D431,Input!$L73,Costs!D$1)</f>
        <v>0</v>
      </c>
      <c r="E72" s="8">
        <f>SUMIFS(E431,Input!$I73,Costs!E$1)+SUMIFS(E431,Input!$J73,Costs!E$1)+SUMIFS(E431,Input!$K73,Costs!E$1)+SUMIFS(E431,Input!$L73,Costs!E$1)</f>
        <v>0</v>
      </c>
      <c r="F72" s="8">
        <f>SUMIFS(F431,Input!$I73,Costs!F$1)+SUMIFS(F431,Input!$J73,Costs!F$1)+SUMIFS(F431,Input!$K73,Costs!F$1)+SUMIFS(F431,Input!$L73,Costs!F$1)</f>
        <v>0</v>
      </c>
      <c r="G72" s="8">
        <f>SUMIFS(G431,Input!$I73,Costs!G$1)+SUMIFS(G431,Input!$J73,Costs!G$1)+SUMIFS(G431,Input!$K73,Costs!G$1)+SUMIFS(G431,Input!$L73,Costs!G$1)</f>
        <v>0</v>
      </c>
      <c r="H72" s="8">
        <f>SUMIFS(H431,Input!$I73,Costs!H$1)+SUMIFS(H431,Input!$J73,Costs!H$1)+SUMIFS(H431,Input!$K73,Costs!H$1)+SUMIFS(H431,Input!$L73,Costs!H$1)</f>
        <v>0</v>
      </c>
      <c r="I72" s="8">
        <f>SUMIFS(I431,Input!$I73,Costs!I$1)+SUMIFS(I431,Input!$J73,Costs!I$1)+SUMIFS(I431,Input!$K73,Costs!I$1)+SUMIFS(I431,Input!$L73,Costs!I$1)</f>
        <v>0</v>
      </c>
      <c r="J72" s="8">
        <f>SUMIFS(J431,Input!$I73,Costs!J$1)+SUMIFS(J431,Input!$J73,Costs!J$1)+SUMIFS(J431,Input!$K73,Costs!J$1)+SUMIFS(J431,Input!$L73,Costs!J$1)</f>
        <v>0</v>
      </c>
      <c r="K72" s="8">
        <f>SUMIFS(K431,Input!$I73,Costs!K$1)+SUMIFS(K431,Input!$J73,Costs!K$1)+SUMIFS(K431,Input!$K73,Costs!K$1)+SUMIFS(K431,Input!$L73,Costs!K$1)</f>
        <v>0</v>
      </c>
      <c r="L72" s="8">
        <f>SUMIFS(L431,Input!$I73,Costs!L$1)+SUMIFS(L431,Input!$J73,Costs!L$1)+SUMIFS(L431,Input!$K73,Costs!L$1)+SUMIFS(L431,Input!$L73,Costs!L$1)</f>
        <v>0</v>
      </c>
      <c r="M72" s="8">
        <f>SUMIFS(M431,Input!$I73,Costs!M$1)+SUMIFS(M431,Input!$J73,Costs!M$1)+SUMIFS(M431,Input!$K73,Costs!M$1)+SUMIFS(M431,Input!$L73,Costs!M$1)</f>
        <v>0</v>
      </c>
      <c r="N72" s="8">
        <f>SUMIFS(N431,Input!$I73,Costs!N$1)+SUMIFS(N431,Input!$J73,Costs!N$1)+SUMIFS(N431,Input!$K73,Costs!N$1)+SUMIFS(N431,Input!$L73,Costs!N$1)</f>
        <v>0</v>
      </c>
      <c r="O72" s="8">
        <f>SUMIFS(O431,Input!$I73,Costs!O$1)+SUMIFS(O431,Input!$J73,Costs!O$1)+SUMIFS(O431,Input!$K73,Costs!O$1)+SUMIFS(O431,Input!$L73,Costs!O$1)</f>
        <v>0</v>
      </c>
      <c r="P72" s="8">
        <f>SUMIFS(P431,Input!$I73,Costs!P$1)+SUMIFS(P431,Input!$J73,Costs!P$1)+SUMIFS(P431,Input!$K73,Costs!P$1)+SUMIFS(P431,Input!$L73,Costs!P$1)</f>
        <v>0</v>
      </c>
      <c r="Q72" s="8">
        <f>SUMIFS(Q431,Input!$I73,Costs!Q$1)+SUMIFS(Q431,Input!$J73,Costs!Q$1)+SUMIFS(Q431,Input!$K73,Costs!Q$1)+SUMIFS(Q431,Input!$L73,Costs!Q$1)</f>
        <v>0</v>
      </c>
      <c r="R72" s="8">
        <f>SUMIFS(R431,Input!$I73,Costs!R$1)+SUMIFS(R431,Input!$J73,Costs!R$1)+SUMIFS(R431,Input!$K73,Costs!R$1)+SUMIFS(R431,Input!$L73,Costs!R$1)</f>
        <v>0</v>
      </c>
      <c r="S72" s="8">
        <f>SUMIFS(S431,Input!$I73,Costs!S$1)+SUMIFS(S431,Input!$J73,Costs!S$1)+SUMIFS(S431,Input!$K73,Costs!S$1)+SUMIFS(S431,Input!$L73,Costs!S$1)</f>
        <v>0</v>
      </c>
      <c r="T72" s="8">
        <f>SUMIFS(T431,Input!$I73,Costs!T$1)+SUMIFS(T431,Input!$J73,Costs!T$1)+SUMIFS(T431,Input!$K73,Costs!T$1)+SUMIFS(T431,Input!$L73,Costs!T$1)</f>
        <v>0</v>
      </c>
      <c r="U72" s="8">
        <f>SUMIFS(U431,Input!$I73,Costs!U$1)+SUMIFS(U431,Input!$J73,Costs!U$1)+SUMIFS(U431,Input!$K73,Costs!U$1)+SUMIFS(U431,Input!$L73,Costs!U$1)</f>
        <v>0</v>
      </c>
      <c r="V72" s="8">
        <f>SUMIFS(V431,Input!$I73,Costs!V$1)+SUMIFS(V431,Input!$J73,Costs!V$1)+SUMIFS(V431,Input!$K73,Costs!V$1)+SUMIFS(V431,Input!$L73,Costs!V$1)</f>
        <v>0</v>
      </c>
      <c r="W72" s="8">
        <f>SUMIFS(W431,Input!$I73,Costs!W$1)+SUMIFS(W431,Input!$J73,Costs!W$1)+SUMIFS(W431,Input!$K73,Costs!W$1)+SUMIFS(W431,Input!$L73,Costs!W$1)</f>
        <v>0</v>
      </c>
      <c r="X72"/>
      <c r="Y72" s="119">
        <f t="shared" si="3"/>
        <v>0</v>
      </c>
      <c r="Z72"/>
    </row>
    <row r="73" spans="1:26" ht="14.5" hidden="1" thickBot="1" x14ac:dyDescent="0.35">
      <c r="A73" s="67" t="str">
        <f>IF(ISBLANK(Input!A74)," ",Input!A74)</f>
        <v xml:space="preserve"> </v>
      </c>
      <c r="B73" s="117" t="str">
        <f>IF(ISBLANK(Input!B74)," ",Input!B74)</f>
        <v xml:space="preserve"> </v>
      </c>
      <c r="C73" s="66" t="str">
        <f>IF(ISBLANK(Input!C74)," ",Input!C74)</f>
        <v xml:space="preserve"> </v>
      </c>
      <c r="D73" s="8">
        <f>SUMIFS(D432,Input!$I74,Costs!D$1)+SUMIFS(D432,Input!$J74,Costs!D$1)+SUMIFS(D432,Input!$K74,Costs!D$1)+SUMIFS(D432,Input!$L74,Costs!D$1)</f>
        <v>0</v>
      </c>
      <c r="E73" s="8">
        <f>SUMIFS(E432,Input!$I74,Costs!E$1)+SUMIFS(E432,Input!$J74,Costs!E$1)+SUMIFS(E432,Input!$K74,Costs!E$1)+SUMIFS(E432,Input!$L74,Costs!E$1)</f>
        <v>0</v>
      </c>
      <c r="F73" s="8">
        <f>SUMIFS(F432,Input!$I74,Costs!F$1)+SUMIFS(F432,Input!$J74,Costs!F$1)+SUMIFS(F432,Input!$K74,Costs!F$1)+SUMIFS(F432,Input!$L74,Costs!F$1)</f>
        <v>0</v>
      </c>
      <c r="G73" s="8">
        <f>SUMIFS(G432,Input!$I74,Costs!G$1)+SUMIFS(G432,Input!$J74,Costs!G$1)+SUMIFS(G432,Input!$K74,Costs!G$1)+SUMIFS(G432,Input!$L74,Costs!G$1)</f>
        <v>0</v>
      </c>
      <c r="H73" s="8">
        <f>SUMIFS(H432,Input!$I74,Costs!H$1)+SUMIFS(H432,Input!$J74,Costs!H$1)+SUMIFS(H432,Input!$K74,Costs!H$1)+SUMIFS(H432,Input!$L74,Costs!H$1)</f>
        <v>0</v>
      </c>
      <c r="I73" s="8">
        <f>SUMIFS(I432,Input!$I74,Costs!I$1)+SUMIFS(I432,Input!$J74,Costs!I$1)+SUMIFS(I432,Input!$K74,Costs!I$1)+SUMIFS(I432,Input!$L74,Costs!I$1)</f>
        <v>0</v>
      </c>
      <c r="J73" s="8">
        <f>SUMIFS(J432,Input!$I74,Costs!J$1)+SUMIFS(J432,Input!$J74,Costs!J$1)+SUMIFS(J432,Input!$K74,Costs!J$1)+SUMIFS(J432,Input!$L74,Costs!J$1)</f>
        <v>0</v>
      </c>
      <c r="K73" s="8">
        <f>SUMIFS(K432,Input!$I74,Costs!K$1)+SUMIFS(K432,Input!$J74,Costs!K$1)+SUMIFS(K432,Input!$K74,Costs!K$1)+SUMIFS(K432,Input!$L74,Costs!K$1)</f>
        <v>0</v>
      </c>
      <c r="L73" s="8">
        <f>SUMIFS(L432,Input!$I74,Costs!L$1)+SUMIFS(L432,Input!$J74,Costs!L$1)+SUMIFS(L432,Input!$K74,Costs!L$1)+SUMIFS(L432,Input!$L74,Costs!L$1)</f>
        <v>0</v>
      </c>
      <c r="M73" s="8">
        <f>SUMIFS(M432,Input!$I74,Costs!M$1)+SUMIFS(M432,Input!$J74,Costs!M$1)+SUMIFS(M432,Input!$K74,Costs!M$1)+SUMIFS(M432,Input!$L74,Costs!M$1)</f>
        <v>0</v>
      </c>
      <c r="N73" s="8">
        <f>SUMIFS(N432,Input!$I74,Costs!N$1)+SUMIFS(N432,Input!$J74,Costs!N$1)+SUMIFS(N432,Input!$K74,Costs!N$1)+SUMIFS(N432,Input!$L74,Costs!N$1)</f>
        <v>0</v>
      </c>
      <c r="O73" s="8">
        <f>SUMIFS(O432,Input!$I74,Costs!O$1)+SUMIFS(O432,Input!$J74,Costs!O$1)+SUMIFS(O432,Input!$K74,Costs!O$1)+SUMIFS(O432,Input!$L74,Costs!O$1)</f>
        <v>0</v>
      </c>
      <c r="P73" s="8">
        <f>SUMIFS(P432,Input!$I74,Costs!P$1)+SUMIFS(P432,Input!$J74,Costs!P$1)+SUMIFS(P432,Input!$K74,Costs!P$1)+SUMIFS(P432,Input!$L74,Costs!P$1)</f>
        <v>0</v>
      </c>
      <c r="Q73" s="8">
        <f>SUMIFS(Q432,Input!$I74,Costs!Q$1)+SUMIFS(Q432,Input!$J74,Costs!Q$1)+SUMIFS(Q432,Input!$K74,Costs!Q$1)+SUMIFS(Q432,Input!$L74,Costs!Q$1)</f>
        <v>0</v>
      </c>
      <c r="R73" s="8">
        <f>SUMIFS(R432,Input!$I74,Costs!R$1)+SUMIFS(R432,Input!$J74,Costs!R$1)+SUMIFS(R432,Input!$K74,Costs!R$1)+SUMIFS(R432,Input!$L74,Costs!R$1)</f>
        <v>0</v>
      </c>
      <c r="S73" s="8">
        <f>SUMIFS(S432,Input!$I74,Costs!S$1)+SUMIFS(S432,Input!$J74,Costs!S$1)+SUMIFS(S432,Input!$K74,Costs!S$1)+SUMIFS(S432,Input!$L74,Costs!S$1)</f>
        <v>0</v>
      </c>
      <c r="T73" s="8">
        <f>SUMIFS(T432,Input!$I74,Costs!T$1)+SUMIFS(T432,Input!$J74,Costs!T$1)+SUMIFS(T432,Input!$K74,Costs!T$1)+SUMIFS(T432,Input!$L74,Costs!T$1)</f>
        <v>0</v>
      </c>
      <c r="U73" s="8">
        <f>SUMIFS(U432,Input!$I74,Costs!U$1)+SUMIFS(U432,Input!$J74,Costs!U$1)+SUMIFS(U432,Input!$K74,Costs!U$1)+SUMIFS(U432,Input!$L74,Costs!U$1)</f>
        <v>0</v>
      </c>
      <c r="V73" s="8">
        <f>SUMIFS(V432,Input!$I74,Costs!V$1)+SUMIFS(V432,Input!$J74,Costs!V$1)+SUMIFS(V432,Input!$K74,Costs!V$1)+SUMIFS(V432,Input!$L74,Costs!V$1)</f>
        <v>0</v>
      </c>
      <c r="W73" s="8">
        <f>SUMIFS(W432,Input!$I74,Costs!W$1)+SUMIFS(W432,Input!$J74,Costs!W$1)+SUMIFS(W432,Input!$K74,Costs!W$1)+SUMIFS(W432,Input!$L74,Costs!W$1)</f>
        <v>0</v>
      </c>
      <c r="X73"/>
      <c r="Y73" s="119">
        <f t="shared" si="3"/>
        <v>0</v>
      </c>
      <c r="Z73"/>
    </row>
    <row r="74" spans="1:26" ht="14.5" hidden="1" thickBot="1" x14ac:dyDescent="0.35">
      <c r="A74" s="67" t="str">
        <f>IF(ISBLANK(Input!A75)," ",Input!A75)</f>
        <v xml:space="preserve"> </v>
      </c>
      <c r="B74" s="117" t="str">
        <f>IF(ISBLANK(Input!B75)," ",Input!B75)</f>
        <v xml:space="preserve"> </v>
      </c>
      <c r="C74" s="66" t="str">
        <f>IF(ISBLANK(Input!C75)," ",Input!C75)</f>
        <v xml:space="preserve"> </v>
      </c>
      <c r="D74" s="8">
        <f>SUMIFS(D433,Input!$I75,Costs!D$1)+SUMIFS(D433,Input!$J75,Costs!D$1)+SUMIFS(D433,Input!$K75,Costs!D$1)+SUMIFS(D433,Input!$L75,Costs!D$1)</f>
        <v>0</v>
      </c>
      <c r="E74" s="8">
        <f>SUMIFS(E433,Input!$I75,Costs!E$1)+SUMIFS(E433,Input!$J75,Costs!E$1)+SUMIFS(E433,Input!$K75,Costs!E$1)+SUMIFS(E433,Input!$L75,Costs!E$1)</f>
        <v>0</v>
      </c>
      <c r="F74" s="8">
        <f>SUMIFS(F433,Input!$I75,Costs!F$1)+SUMIFS(F433,Input!$J75,Costs!F$1)+SUMIFS(F433,Input!$K75,Costs!F$1)+SUMIFS(F433,Input!$L75,Costs!F$1)</f>
        <v>0</v>
      </c>
      <c r="G74" s="8">
        <f>SUMIFS(G433,Input!$I75,Costs!G$1)+SUMIFS(G433,Input!$J75,Costs!G$1)+SUMIFS(G433,Input!$K75,Costs!G$1)+SUMIFS(G433,Input!$L75,Costs!G$1)</f>
        <v>0</v>
      </c>
      <c r="H74" s="8">
        <f>SUMIFS(H433,Input!$I75,Costs!H$1)+SUMIFS(H433,Input!$J75,Costs!H$1)+SUMIFS(H433,Input!$K75,Costs!H$1)+SUMIFS(H433,Input!$L75,Costs!H$1)</f>
        <v>0</v>
      </c>
      <c r="I74" s="8">
        <f>SUMIFS(I433,Input!$I75,Costs!I$1)+SUMIFS(I433,Input!$J75,Costs!I$1)+SUMIFS(I433,Input!$K75,Costs!I$1)+SUMIFS(I433,Input!$L75,Costs!I$1)</f>
        <v>0</v>
      </c>
      <c r="J74" s="8">
        <f>SUMIFS(J433,Input!$I75,Costs!J$1)+SUMIFS(J433,Input!$J75,Costs!J$1)+SUMIFS(J433,Input!$K75,Costs!J$1)+SUMIFS(J433,Input!$L75,Costs!J$1)</f>
        <v>0</v>
      </c>
      <c r="K74" s="8">
        <f>SUMIFS(K433,Input!$I75,Costs!K$1)+SUMIFS(K433,Input!$J75,Costs!K$1)+SUMIFS(K433,Input!$K75,Costs!K$1)+SUMIFS(K433,Input!$L75,Costs!K$1)</f>
        <v>0</v>
      </c>
      <c r="L74" s="8">
        <f>SUMIFS(L433,Input!$I75,Costs!L$1)+SUMIFS(L433,Input!$J75,Costs!L$1)+SUMIFS(L433,Input!$K75,Costs!L$1)+SUMIFS(L433,Input!$L75,Costs!L$1)</f>
        <v>0</v>
      </c>
      <c r="M74" s="8">
        <f>SUMIFS(M433,Input!$I75,Costs!M$1)+SUMIFS(M433,Input!$J75,Costs!M$1)+SUMIFS(M433,Input!$K75,Costs!M$1)+SUMIFS(M433,Input!$L75,Costs!M$1)</f>
        <v>0</v>
      </c>
      <c r="N74" s="8">
        <f>SUMIFS(N433,Input!$I75,Costs!N$1)+SUMIFS(N433,Input!$J75,Costs!N$1)+SUMIFS(N433,Input!$K75,Costs!N$1)+SUMIFS(N433,Input!$L75,Costs!N$1)</f>
        <v>0</v>
      </c>
      <c r="O74" s="8">
        <f>SUMIFS(O433,Input!$I75,Costs!O$1)+SUMIFS(O433,Input!$J75,Costs!O$1)+SUMIFS(O433,Input!$K75,Costs!O$1)+SUMIFS(O433,Input!$L75,Costs!O$1)</f>
        <v>0</v>
      </c>
      <c r="P74" s="8">
        <f>SUMIFS(P433,Input!$I75,Costs!P$1)+SUMIFS(P433,Input!$J75,Costs!P$1)+SUMIFS(P433,Input!$K75,Costs!P$1)+SUMIFS(P433,Input!$L75,Costs!P$1)</f>
        <v>0</v>
      </c>
      <c r="Q74" s="8">
        <f>SUMIFS(Q433,Input!$I75,Costs!Q$1)+SUMIFS(Q433,Input!$J75,Costs!Q$1)+SUMIFS(Q433,Input!$K75,Costs!Q$1)+SUMIFS(Q433,Input!$L75,Costs!Q$1)</f>
        <v>0</v>
      </c>
      <c r="R74" s="8">
        <f>SUMIFS(R433,Input!$I75,Costs!R$1)+SUMIFS(R433,Input!$J75,Costs!R$1)+SUMIFS(R433,Input!$K75,Costs!R$1)+SUMIFS(R433,Input!$L75,Costs!R$1)</f>
        <v>0</v>
      </c>
      <c r="S74" s="8">
        <f>SUMIFS(S433,Input!$I75,Costs!S$1)+SUMIFS(S433,Input!$J75,Costs!S$1)+SUMIFS(S433,Input!$K75,Costs!S$1)+SUMIFS(S433,Input!$L75,Costs!S$1)</f>
        <v>0</v>
      </c>
      <c r="T74" s="8">
        <f>SUMIFS(T433,Input!$I75,Costs!T$1)+SUMIFS(T433,Input!$J75,Costs!T$1)+SUMIFS(T433,Input!$K75,Costs!T$1)+SUMIFS(T433,Input!$L75,Costs!T$1)</f>
        <v>0</v>
      </c>
      <c r="U74" s="8">
        <f>SUMIFS(U433,Input!$I75,Costs!U$1)+SUMIFS(U433,Input!$J75,Costs!U$1)+SUMIFS(U433,Input!$K75,Costs!U$1)+SUMIFS(U433,Input!$L75,Costs!U$1)</f>
        <v>0</v>
      </c>
      <c r="V74" s="8">
        <f>SUMIFS(V433,Input!$I75,Costs!V$1)+SUMIFS(V433,Input!$J75,Costs!V$1)+SUMIFS(V433,Input!$K75,Costs!V$1)+SUMIFS(V433,Input!$L75,Costs!V$1)</f>
        <v>0</v>
      </c>
      <c r="W74" s="8">
        <f>SUMIFS(W433,Input!$I75,Costs!W$1)+SUMIFS(W433,Input!$J75,Costs!W$1)+SUMIFS(W433,Input!$K75,Costs!W$1)+SUMIFS(W433,Input!$L75,Costs!W$1)</f>
        <v>0</v>
      </c>
      <c r="X74"/>
      <c r="Y74" s="119">
        <f t="shared" si="3"/>
        <v>0</v>
      </c>
      <c r="Z74"/>
    </row>
    <row r="75" spans="1:26" ht="14.5" hidden="1" thickBot="1" x14ac:dyDescent="0.35">
      <c r="A75" s="67" t="str">
        <f>IF(ISBLANK(Input!A76)," ",Input!A76)</f>
        <v xml:space="preserve"> </v>
      </c>
      <c r="B75" s="117" t="str">
        <f>IF(ISBLANK(Input!B76)," ",Input!B76)</f>
        <v xml:space="preserve"> </v>
      </c>
      <c r="C75" s="66" t="str">
        <f>IF(ISBLANK(Input!C76)," ",Input!C76)</f>
        <v xml:space="preserve"> </v>
      </c>
      <c r="D75" s="8">
        <f>SUMIFS(D434,Input!$I76,Costs!D$1)+SUMIFS(D434,Input!$J76,Costs!D$1)+SUMIFS(D434,Input!$K76,Costs!D$1)+SUMIFS(D434,Input!$L76,Costs!D$1)</f>
        <v>0</v>
      </c>
      <c r="E75" s="8">
        <f>SUMIFS(E434,Input!$I76,Costs!E$1)+SUMIFS(E434,Input!$J76,Costs!E$1)+SUMIFS(E434,Input!$K76,Costs!E$1)+SUMIFS(E434,Input!$L76,Costs!E$1)</f>
        <v>0</v>
      </c>
      <c r="F75" s="8">
        <f>SUMIFS(F434,Input!$I76,Costs!F$1)+SUMIFS(F434,Input!$J76,Costs!F$1)+SUMIFS(F434,Input!$K76,Costs!F$1)+SUMIFS(F434,Input!$L76,Costs!F$1)</f>
        <v>0</v>
      </c>
      <c r="G75" s="8">
        <f>SUMIFS(G434,Input!$I76,Costs!G$1)+SUMIFS(G434,Input!$J76,Costs!G$1)+SUMIFS(G434,Input!$K76,Costs!G$1)+SUMIFS(G434,Input!$L76,Costs!G$1)</f>
        <v>0</v>
      </c>
      <c r="H75" s="8">
        <f>SUMIFS(H434,Input!$I76,Costs!H$1)+SUMIFS(H434,Input!$J76,Costs!H$1)+SUMIFS(H434,Input!$K76,Costs!H$1)+SUMIFS(H434,Input!$L76,Costs!H$1)</f>
        <v>0</v>
      </c>
      <c r="I75" s="8">
        <f>SUMIFS(I434,Input!$I76,Costs!I$1)+SUMIFS(I434,Input!$J76,Costs!I$1)+SUMIFS(I434,Input!$K76,Costs!I$1)+SUMIFS(I434,Input!$L76,Costs!I$1)</f>
        <v>0</v>
      </c>
      <c r="J75" s="8">
        <f>SUMIFS(J434,Input!$I76,Costs!J$1)+SUMIFS(J434,Input!$J76,Costs!J$1)+SUMIFS(J434,Input!$K76,Costs!J$1)+SUMIFS(J434,Input!$L76,Costs!J$1)</f>
        <v>0</v>
      </c>
      <c r="K75" s="8">
        <f>SUMIFS(K434,Input!$I76,Costs!K$1)+SUMIFS(K434,Input!$J76,Costs!K$1)+SUMIFS(K434,Input!$K76,Costs!K$1)+SUMIFS(K434,Input!$L76,Costs!K$1)</f>
        <v>0</v>
      </c>
      <c r="L75" s="8">
        <f>SUMIFS(L434,Input!$I76,Costs!L$1)+SUMIFS(L434,Input!$J76,Costs!L$1)+SUMIFS(L434,Input!$K76,Costs!L$1)+SUMIFS(L434,Input!$L76,Costs!L$1)</f>
        <v>0</v>
      </c>
      <c r="M75" s="8">
        <f>SUMIFS(M434,Input!$I76,Costs!M$1)+SUMIFS(M434,Input!$J76,Costs!M$1)+SUMIFS(M434,Input!$K76,Costs!M$1)+SUMIFS(M434,Input!$L76,Costs!M$1)</f>
        <v>0</v>
      </c>
      <c r="N75" s="8">
        <f>SUMIFS(N434,Input!$I76,Costs!N$1)+SUMIFS(N434,Input!$J76,Costs!N$1)+SUMIFS(N434,Input!$K76,Costs!N$1)+SUMIFS(N434,Input!$L76,Costs!N$1)</f>
        <v>0</v>
      </c>
      <c r="O75" s="8">
        <f>SUMIFS(O434,Input!$I76,Costs!O$1)+SUMIFS(O434,Input!$J76,Costs!O$1)+SUMIFS(O434,Input!$K76,Costs!O$1)+SUMIFS(O434,Input!$L76,Costs!O$1)</f>
        <v>0</v>
      </c>
      <c r="P75" s="8">
        <f>SUMIFS(P434,Input!$I76,Costs!P$1)+SUMIFS(P434,Input!$J76,Costs!P$1)+SUMIFS(P434,Input!$K76,Costs!P$1)+SUMIFS(P434,Input!$L76,Costs!P$1)</f>
        <v>0</v>
      </c>
      <c r="Q75" s="8">
        <f>SUMIFS(Q434,Input!$I76,Costs!Q$1)+SUMIFS(Q434,Input!$J76,Costs!Q$1)+SUMIFS(Q434,Input!$K76,Costs!Q$1)+SUMIFS(Q434,Input!$L76,Costs!Q$1)</f>
        <v>0</v>
      </c>
      <c r="R75" s="8">
        <f>SUMIFS(R434,Input!$I76,Costs!R$1)+SUMIFS(R434,Input!$J76,Costs!R$1)+SUMIFS(R434,Input!$K76,Costs!R$1)+SUMIFS(R434,Input!$L76,Costs!R$1)</f>
        <v>0</v>
      </c>
      <c r="S75" s="8">
        <f>SUMIFS(S434,Input!$I76,Costs!S$1)+SUMIFS(S434,Input!$J76,Costs!S$1)+SUMIFS(S434,Input!$K76,Costs!S$1)+SUMIFS(S434,Input!$L76,Costs!S$1)</f>
        <v>0</v>
      </c>
      <c r="T75" s="8">
        <f>SUMIFS(T434,Input!$I76,Costs!T$1)+SUMIFS(T434,Input!$J76,Costs!T$1)+SUMIFS(T434,Input!$K76,Costs!T$1)+SUMIFS(T434,Input!$L76,Costs!T$1)</f>
        <v>0</v>
      </c>
      <c r="U75" s="8">
        <f>SUMIFS(U434,Input!$I76,Costs!U$1)+SUMIFS(U434,Input!$J76,Costs!U$1)+SUMIFS(U434,Input!$K76,Costs!U$1)+SUMIFS(U434,Input!$L76,Costs!U$1)</f>
        <v>0</v>
      </c>
      <c r="V75" s="8">
        <f>SUMIFS(V434,Input!$I76,Costs!V$1)+SUMIFS(V434,Input!$J76,Costs!V$1)+SUMIFS(V434,Input!$K76,Costs!V$1)+SUMIFS(V434,Input!$L76,Costs!V$1)</f>
        <v>0</v>
      </c>
      <c r="W75" s="8">
        <f>SUMIFS(W434,Input!$I76,Costs!W$1)+SUMIFS(W434,Input!$J76,Costs!W$1)+SUMIFS(W434,Input!$K76,Costs!W$1)+SUMIFS(W434,Input!$L76,Costs!W$1)</f>
        <v>0</v>
      </c>
      <c r="X75"/>
      <c r="Y75" s="119">
        <f t="shared" si="3"/>
        <v>0</v>
      </c>
      <c r="Z75"/>
    </row>
    <row r="76" spans="1:26" ht="14.5" hidden="1" thickBot="1" x14ac:dyDescent="0.35">
      <c r="A76" s="67" t="str">
        <f>IF(ISBLANK(Input!A77)," ",Input!A77)</f>
        <v xml:space="preserve"> </v>
      </c>
      <c r="B76" s="117" t="str">
        <f>IF(ISBLANK(Input!B77)," ",Input!B77)</f>
        <v xml:space="preserve"> </v>
      </c>
      <c r="C76" s="66" t="str">
        <f>IF(ISBLANK(Input!C77)," ",Input!C77)</f>
        <v xml:space="preserve"> </v>
      </c>
      <c r="D76" s="8">
        <f>SUMIFS(D435,Input!$I77,Costs!D$1)+SUMIFS(D435,Input!$J77,Costs!D$1)+SUMIFS(D435,Input!$K77,Costs!D$1)+SUMIFS(D435,Input!$L77,Costs!D$1)</f>
        <v>0</v>
      </c>
      <c r="E76" s="8">
        <f>SUMIFS(E435,Input!$I77,Costs!E$1)+SUMIFS(E435,Input!$J77,Costs!E$1)+SUMIFS(E435,Input!$K77,Costs!E$1)+SUMIFS(E435,Input!$L77,Costs!E$1)</f>
        <v>0</v>
      </c>
      <c r="F76" s="8">
        <f>SUMIFS(F435,Input!$I77,Costs!F$1)+SUMIFS(F435,Input!$J77,Costs!F$1)+SUMIFS(F435,Input!$K77,Costs!F$1)+SUMIFS(F435,Input!$L77,Costs!F$1)</f>
        <v>0</v>
      </c>
      <c r="G76" s="8">
        <f>SUMIFS(G435,Input!$I77,Costs!G$1)+SUMIFS(G435,Input!$J77,Costs!G$1)+SUMIFS(G435,Input!$K77,Costs!G$1)+SUMIFS(G435,Input!$L77,Costs!G$1)</f>
        <v>0</v>
      </c>
      <c r="H76" s="8">
        <f>SUMIFS(H435,Input!$I77,Costs!H$1)+SUMIFS(H435,Input!$J77,Costs!H$1)+SUMIFS(H435,Input!$K77,Costs!H$1)+SUMIFS(H435,Input!$L77,Costs!H$1)</f>
        <v>0</v>
      </c>
      <c r="I76" s="8">
        <f>SUMIFS(I435,Input!$I77,Costs!I$1)+SUMIFS(I435,Input!$J77,Costs!I$1)+SUMIFS(I435,Input!$K77,Costs!I$1)+SUMIFS(I435,Input!$L77,Costs!I$1)</f>
        <v>0</v>
      </c>
      <c r="J76" s="8">
        <f>SUMIFS(J435,Input!$I77,Costs!J$1)+SUMIFS(J435,Input!$J77,Costs!J$1)+SUMIFS(J435,Input!$K77,Costs!J$1)+SUMIFS(J435,Input!$L77,Costs!J$1)</f>
        <v>0</v>
      </c>
      <c r="K76" s="8">
        <f>SUMIFS(K435,Input!$I77,Costs!K$1)+SUMIFS(K435,Input!$J77,Costs!K$1)+SUMIFS(K435,Input!$K77,Costs!K$1)+SUMIFS(K435,Input!$L77,Costs!K$1)</f>
        <v>0</v>
      </c>
      <c r="L76" s="8">
        <f>SUMIFS(L435,Input!$I77,Costs!L$1)+SUMIFS(L435,Input!$J77,Costs!L$1)+SUMIFS(L435,Input!$K77,Costs!L$1)+SUMIFS(L435,Input!$L77,Costs!L$1)</f>
        <v>0</v>
      </c>
      <c r="M76" s="8">
        <f>SUMIFS(M435,Input!$I77,Costs!M$1)+SUMIFS(M435,Input!$J77,Costs!M$1)+SUMIFS(M435,Input!$K77,Costs!M$1)+SUMIFS(M435,Input!$L77,Costs!M$1)</f>
        <v>0</v>
      </c>
      <c r="N76" s="8">
        <f>SUMIFS(N435,Input!$I77,Costs!N$1)+SUMIFS(N435,Input!$J77,Costs!N$1)+SUMIFS(N435,Input!$K77,Costs!N$1)+SUMIFS(N435,Input!$L77,Costs!N$1)</f>
        <v>0</v>
      </c>
      <c r="O76" s="8">
        <f>SUMIFS(O435,Input!$I77,Costs!O$1)+SUMIFS(O435,Input!$J77,Costs!O$1)+SUMIFS(O435,Input!$K77,Costs!O$1)+SUMIFS(O435,Input!$L77,Costs!O$1)</f>
        <v>0</v>
      </c>
      <c r="P76" s="8">
        <f>SUMIFS(P435,Input!$I77,Costs!P$1)+SUMIFS(P435,Input!$J77,Costs!P$1)+SUMIFS(P435,Input!$K77,Costs!P$1)+SUMIFS(P435,Input!$L77,Costs!P$1)</f>
        <v>0</v>
      </c>
      <c r="Q76" s="8">
        <f>SUMIFS(Q435,Input!$I77,Costs!Q$1)+SUMIFS(Q435,Input!$J77,Costs!Q$1)+SUMIFS(Q435,Input!$K77,Costs!Q$1)+SUMIFS(Q435,Input!$L77,Costs!Q$1)</f>
        <v>0</v>
      </c>
      <c r="R76" s="8">
        <f>SUMIFS(R435,Input!$I77,Costs!R$1)+SUMIFS(R435,Input!$J77,Costs!R$1)+SUMIFS(R435,Input!$K77,Costs!R$1)+SUMIFS(R435,Input!$L77,Costs!R$1)</f>
        <v>0</v>
      </c>
      <c r="S76" s="8">
        <f>SUMIFS(S435,Input!$I77,Costs!S$1)+SUMIFS(S435,Input!$J77,Costs!S$1)+SUMIFS(S435,Input!$K77,Costs!S$1)+SUMIFS(S435,Input!$L77,Costs!S$1)</f>
        <v>0</v>
      </c>
      <c r="T76" s="8">
        <f>SUMIFS(T435,Input!$I77,Costs!T$1)+SUMIFS(T435,Input!$J77,Costs!T$1)+SUMIFS(T435,Input!$K77,Costs!T$1)+SUMIFS(T435,Input!$L77,Costs!T$1)</f>
        <v>0</v>
      </c>
      <c r="U76" s="8">
        <f>SUMIFS(U435,Input!$I77,Costs!U$1)+SUMIFS(U435,Input!$J77,Costs!U$1)+SUMIFS(U435,Input!$K77,Costs!U$1)+SUMIFS(U435,Input!$L77,Costs!U$1)</f>
        <v>0</v>
      </c>
      <c r="V76" s="8">
        <f>SUMIFS(V435,Input!$I77,Costs!V$1)+SUMIFS(V435,Input!$J77,Costs!V$1)+SUMIFS(V435,Input!$K77,Costs!V$1)+SUMIFS(V435,Input!$L77,Costs!V$1)</f>
        <v>0</v>
      </c>
      <c r="W76" s="8">
        <f>SUMIFS(W435,Input!$I77,Costs!W$1)+SUMIFS(W435,Input!$J77,Costs!W$1)+SUMIFS(W435,Input!$K77,Costs!W$1)+SUMIFS(W435,Input!$L77,Costs!W$1)</f>
        <v>0</v>
      </c>
      <c r="X76"/>
      <c r="Y76" s="119">
        <f t="shared" si="3"/>
        <v>0</v>
      </c>
      <c r="Z76"/>
    </row>
    <row r="77" spans="1:26" ht="14.5" hidden="1" thickBot="1" x14ac:dyDescent="0.35">
      <c r="A77" s="67" t="str">
        <f>IF(ISBLANK(Input!A78)," ",Input!A78)</f>
        <v xml:space="preserve"> </v>
      </c>
      <c r="B77" s="117" t="str">
        <f>IF(ISBLANK(Input!B78)," ",Input!B78)</f>
        <v xml:space="preserve"> </v>
      </c>
      <c r="C77" s="66" t="str">
        <f>IF(ISBLANK(Input!C78)," ",Input!C78)</f>
        <v xml:space="preserve"> </v>
      </c>
      <c r="D77" s="8">
        <f>SUMIFS(D436,Input!$I78,Costs!D$1)+SUMIFS(D436,Input!$J78,Costs!D$1)+SUMIFS(D436,Input!$K78,Costs!D$1)+SUMIFS(D436,Input!$L78,Costs!D$1)</f>
        <v>0</v>
      </c>
      <c r="E77" s="8">
        <f>SUMIFS(E436,Input!$I78,Costs!E$1)+SUMIFS(E436,Input!$J78,Costs!E$1)+SUMIFS(E436,Input!$K78,Costs!E$1)+SUMIFS(E436,Input!$L78,Costs!E$1)</f>
        <v>0</v>
      </c>
      <c r="F77" s="8">
        <f>SUMIFS(F436,Input!$I78,Costs!F$1)+SUMIFS(F436,Input!$J78,Costs!F$1)+SUMIFS(F436,Input!$K78,Costs!F$1)+SUMIFS(F436,Input!$L78,Costs!F$1)</f>
        <v>0</v>
      </c>
      <c r="G77" s="8">
        <f>SUMIFS(G436,Input!$I78,Costs!G$1)+SUMIFS(G436,Input!$J78,Costs!G$1)+SUMIFS(G436,Input!$K78,Costs!G$1)+SUMIFS(G436,Input!$L78,Costs!G$1)</f>
        <v>0</v>
      </c>
      <c r="H77" s="8">
        <f>SUMIFS(H436,Input!$I78,Costs!H$1)+SUMIFS(H436,Input!$J78,Costs!H$1)+SUMIFS(H436,Input!$K78,Costs!H$1)+SUMIFS(H436,Input!$L78,Costs!H$1)</f>
        <v>0</v>
      </c>
      <c r="I77" s="8">
        <f>SUMIFS(I436,Input!$I78,Costs!I$1)+SUMIFS(I436,Input!$J78,Costs!I$1)+SUMIFS(I436,Input!$K78,Costs!I$1)+SUMIFS(I436,Input!$L78,Costs!I$1)</f>
        <v>0</v>
      </c>
      <c r="J77" s="8">
        <f>SUMIFS(J436,Input!$I78,Costs!J$1)+SUMIFS(J436,Input!$J78,Costs!J$1)+SUMIFS(J436,Input!$K78,Costs!J$1)+SUMIFS(J436,Input!$L78,Costs!J$1)</f>
        <v>0</v>
      </c>
      <c r="K77" s="8">
        <f>SUMIFS(K436,Input!$I78,Costs!K$1)+SUMIFS(K436,Input!$J78,Costs!K$1)+SUMIFS(K436,Input!$K78,Costs!K$1)+SUMIFS(K436,Input!$L78,Costs!K$1)</f>
        <v>0</v>
      </c>
      <c r="L77" s="8">
        <f>SUMIFS(L436,Input!$I78,Costs!L$1)+SUMIFS(L436,Input!$J78,Costs!L$1)+SUMIFS(L436,Input!$K78,Costs!L$1)+SUMIFS(L436,Input!$L78,Costs!L$1)</f>
        <v>0</v>
      </c>
      <c r="M77" s="8">
        <f>SUMIFS(M436,Input!$I78,Costs!M$1)+SUMIFS(M436,Input!$J78,Costs!M$1)+SUMIFS(M436,Input!$K78,Costs!M$1)+SUMIFS(M436,Input!$L78,Costs!M$1)</f>
        <v>0</v>
      </c>
      <c r="N77" s="8">
        <f>SUMIFS(N436,Input!$I78,Costs!N$1)+SUMIFS(N436,Input!$J78,Costs!N$1)+SUMIFS(N436,Input!$K78,Costs!N$1)+SUMIFS(N436,Input!$L78,Costs!N$1)</f>
        <v>0</v>
      </c>
      <c r="O77" s="8">
        <f>SUMIFS(O436,Input!$I78,Costs!O$1)+SUMIFS(O436,Input!$J78,Costs!O$1)+SUMIFS(O436,Input!$K78,Costs!O$1)+SUMIFS(O436,Input!$L78,Costs!O$1)</f>
        <v>0</v>
      </c>
      <c r="P77" s="8">
        <f>SUMIFS(P436,Input!$I78,Costs!P$1)+SUMIFS(P436,Input!$J78,Costs!P$1)+SUMIFS(P436,Input!$K78,Costs!P$1)+SUMIFS(P436,Input!$L78,Costs!P$1)</f>
        <v>0</v>
      </c>
      <c r="Q77" s="8">
        <f>SUMIFS(Q436,Input!$I78,Costs!Q$1)+SUMIFS(Q436,Input!$J78,Costs!Q$1)+SUMIFS(Q436,Input!$K78,Costs!Q$1)+SUMIFS(Q436,Input!$L78,Costs!Q$1)</f>
        <v>0</v>
      </c>
      <c r="R77" s="8">
        <f>SUMIFS(R436,Input!$I78,Costs!R$1)+SUMIFS(R436,Input!$J78,Costs!R$1)+SUMIFS(R436,Input!$K78,Costs!R$1)+SUMIFS(R436,Input!$L78,Costs!R$1)</f>
        <v>0</v>
      </c>
      <c r="S77" s="8">
        <f>SUMIFS(S436,Input!$I78,Costs!S$1)+SUMIFS(S436,Input!$J78,Costs!S$1)+SUMIFS(S436,Input!$K78,Costs!S$1)+SUMIFS(S436,Input!$L78,Costs!S$1)</f>
        <v>0</v>
      </c>
      <c r="T77" s="8">
        <f>SUMIFS(T436,Input!$I78,Costs!T$1)+SUMIFS(T436,Input!$J78,Costs!T$1)+SUMIFS(T436,Input!$K78,Costs!T$1)+SUMIFS(T436,Input!$L78,Costs!T$1)</f>
        <v>0</v>
      </c>
      <c r="U77" s="8">
        <f>SUMIFS(U436,Input!$I78,Costs!U$1)+SUMIFS(U436,Input!$J78,Costs!U$1)+SUMIFS(U436,Input!$K78,Costs!U$1)+SUMIFS(U436,Input!$L78,Costs!U$1)</f>
        <v>0</v>
      </c>
      <c r="V77" s="8">
        <f>SUMIFS(V436,Input!$I78,Costs!V$1)+SUMIFS(V436,Input!$J78,Costs!V$1)+SUMIFS(V436,Input!$K78,Costs!V$1)+SUMIFS(V436,Input!$L78,Costs!V$1)</f>
        <v>0</v>
      </c>
      <c r="W77" s="8">
        <f>SUMIFS(W436,Input!$I78,Costs!W$1)+SUMIFS(W436,Input!$J78,Costs!W$1)+SUMIFS(W436,Input!$K78,Costs!W$1)+SUMIFS(W436,Input!$L78,Costs!W$1)</f>
        <v>0</v>
      </c>
      <c r="X77"/>
      <c r="Y77" s="119">
        <f t="shared" si="3"/>
        <v>0</v>
      </c>
      <c r="Z77"/>
    </row>
    <row r="78" spans="1:26" ht="14.5" hidden="1" thickBot="1" x14ac:dyDescent="0.35">
      <c r="A78" s="67" t="str">
        <f>IF(ISBLANK(Input!A79)," ",Input!A79)</f>
        <v xml:space="preserve"> </v>
      </c>
      <c r="B78" s="117" t="str">
        <f>IF(ISBLANK(Input!B79)," ",Input!B79)</f>
        <v xml:space="preserve"> </v>
      </c>
      <c r="C78" s="66" t="str">
        <f>IF(ISBLANK(Input!C79)," ",Input!C79)</f>
        <v xml:space="preserve"> </v>
      </c>
      <c r="D78" s="8">
        <f>SUMIFS(D437,Input!$I79,Costs!D$1)+SUMIFS(D437,Input!$J79,Costs!D$1)+SUMIFS(D437,Input!$K79,Costs!D$1)+SUMIFS(D437,Input!$L79,Costs!D$1)</f>
        <v>0</v>
      </c>
      <c r="E78" s="8">
        <f>SUMIFS(E437,Input!$I79,Costs!E$1)+SUMIFS(E437,Input!$J79,Costs!E$1)+SUMIFS(E437,Input!$K79,Costs!E$1)+SUMIFS(E437,Input!$L79,Costs!E$1)</f>
        <v>0</v>
      </c>
      <c r="F78" s="8">
        <f>SUMIFS(F437,Input!$I79,Costs!F$1)+SUMIFS(F437,Input!$J79,Costs!F$1)+SUMIFS(F437,Input!$K79,Costs!F$1)+SUMIFS(F437,Input!$L79,Costs!F$1)</f>
        <v>0</v>
      </c>
      <c r="G78" s="8">
        <f>SUMIFS(G437,Input!$I79,Costs!G$1)+SUMIFS(G437,Input!$J79,Costs!G$1)+SUMIFS(G437,Input!$K79,Costs!G$1)+SUMIFS(G437,Input!$L79,Costs!G$1)</f>
        <v>0</v>
      </c>
      <c r="H78" s="8">
        <f>SUMIFS(H437,Input!$I79,Costs!H$1)+SUMIFS(H437,Input!$J79,Costs!H$1)+SUMIFS(H437,Input!$K79,Costs!H$1)+SUMIFS(H437,Input!$L79,Costs!H$1)</f>
        <v>0</v>
      </c>
      <c r="I78" s="8">
        <f>SUMIFS(I437,Input!$I79,Costs!I$1)+SUMIFS(I437,Input!$J79,Costs!I$1)+SUMIFS(I437,Input!$K79,Costs!I$1)+SUMIFS(I437,Input!$L79,Costs!I$1)</f>
        <v>0</v>
      </c>
      <c r="J78" s="8">
        <f>SUMIFS(J437,Input!$I79,Costs!J$1)+SUMIFS(J437,Input!$J79,Costs!J$1)+SUMIFS(J437,Input!$K79,Costs!J$1)+SUMIFS(J437,Input!$L79,Costs!J$1)</f>
        <v>0</v>
      </c>
      <c r="K78" s="8">
        <f>SUMIFS(K437,Input!$I79,Costs!K$1)+SUMIFS(K437,Input!$J79,Costs!K$1)+SUMIFS(K437,Input!$K79,Costs!K$1)+SUMIFS(K437,Input!$L79,Costs!K$1)</f>
        <v>0</v>
      </c>
      <c r="L78" s="8">
        <f>SUMIFS(L437,Input!$I79,Costs!L$1)+SUMIFS(L437,Input!$J79,Costs!L$1)+SUMIFS(L437,Input!$K79,Costs!L$1)+SUMIFS(L437,Input!$L79,Costs!L$1)</f>
        <v>0</v>
      </c>
      <c r="M78" s="8">
        <f>SUMIFS(M437,Input!$I79,Costs!M$1)+SUMIFS(M437,Input!$J79,Costs!M$1)+SUMIFS(M437,Input!$K79,Costs!M$1)+SUMIFS(M437,Input!$L79,Costs!M$1)</f>
        <v>0</v>
      </c>
      <c r="N78" s="8">
        <f>SUMIFS(N437,Input!$I79,Costs!N$1)+SUMIFS(N437,Input!$J79,Costs!N$1)+SUMIFS(N437,Input!$K79,Costs!N$1)+SUMIFS(N437,Input!$L79,Costs!N$1)</f>
        <v>0</v>
      </c>
      <c r="O78" s="8">
        <f>SUMIFS(O437,Input!$I79,Costs!O$1)+SUMIFS(O437,Input!$J79,Costs!O$1)+SUMIFS(O437,Input!$K79,Costs!O$1)+SUMIFS(O437,Input!$L79,Costs!O$1)</f>
        <v>0</v>
      </c>
      <c r="P78" s="8">
        <f>SUMIFS(P437,Input!$I79,Costs!P$1)+SUMIFS(P437,Input!$J79,Costs!P$1)+SUMIFS(P437,Input!$K79,Costs!P$1)+SUMIFS(P437,Input!$L79,Costs!P$1)</f>
        <v>0</v>
      </c>
      <c r="Q78" s="8">
        <f>SUMIFS(Q437,Input!$I79,Costs!Q$1)+SUMIFS(Q437,Input!$J79,Costs!Q$1)+SUMIFS(Q437,Input!$K79,Costs!Q$1)+SUMIFS(Q437,Input!$L79,Costs!Q$1)</f>
        <v>0</v>
      </c>
      <c r="R78" s="8">
        <f>SUMIFS(R437,Input!$I79,Costs!R$1)+SUMIFS(R437,Input!$J79,Costs!R$1)+SUMIFS(R437,Input!$K79,Costs!R$1)+SUMIFS(R437,Input!$L79,Costs!R$1)</f>
        <v>0</v>
      </c>
      <c r="S78" s="8">
        <f>SUMIFS(S437,Input!$I79,Costs!S$1)+SUMIFS(S437,Input!$J79,Costs!S$1)+SUMIFS(S437,Input!$K79,Costs!S$1)+SUMIFS(S437,Input!$L79,Costs!S$1)</f>
        <v>0</v>
      </c>
      <c r="T78" s="8">
        <f>SUMIFS(T437,Input!$I79,Costs!T$1)+SUMIFS(T437,Input!$J79,Costs!T$1)+SUMIFS(T437,Input!$K79,Costs!T$1)+SUMIFS(T437,Input!$L79,Costs!T$1)</f>
        <v>0</v>
      </c>
      <c r="U78" s="8">
        <f>SUMIFS(U437,Input!$I79,Costs!U$1)+SUMIFS(U437,Input!$J79,Costs!U$1)+SUMIFS(U437,Input!$K79,Costs!U$1)+SUMIFS(U437,Input!$L79,Costs!U$1)</f>
        <v>0</v>
      </c>
      <c r="V78" s="8">
        <f>SUMIFS(V437,Input!$I79,Costs!V$1)+SUMIFS(V437,Input!$J79,Costs!V$1)+SUMIFS(V437,Input!$K79,Costs!V$1)+SUMIFS(V437,Input!$L79,Costs!V$1)</f>
        <v>0</v>
      </c>
      <c r="W78" s="8">
        <f>SUMIFS(W437,Input!$I79,Costs!W$1)+SUMIFS(W437,Input!$J79,Costs!W$1)+SUMIFS(W437,Input!$K79,Costs!W$1)+SUMIFS(W437,Input!$L79,Costs!W$1)</f>
        <v>0</v>
      </c>
      <c r="X78"/>
      <c r="Y78" s="119">
        <f t="shared" si="3"/>
        <v>0</v>
      </c>
      <c r="Z78"/>
    </row>
    <row r="79" spans="1:26" ht="14.5" hidden="1" thickBot="1" x14ac:dyDescent="0.35">
      <c r="A79" s="67" t="str">
        <f>IF(ISBLANK(Input!A80)," ",Input!A80)</f>
        <v xml:space="preserve"> </v>
      </c>
      <c r="B79" s="117" t="str">
        <f>IF(ISBLANK(Input!B80)," ",Input!B80)</f>
        <v xml:space="preserve"> </v>
      </c>
      <c r="C79" s="66" t="str">
        <f>IF(ISBLANK(Input!C80)," ",Input!C80)</f>
        <v xml:space="preserve"> </v>
      </c>
      <c r="D79" s="8">
        <f>SUMIFS(D438,Input!$I80,Costs!D$1)+SUMIFS(D438,Input!$J80,Costs!D$1)+SUMIFS(D438,Input!$K80,Costs!D$1)+SUMIFS(D438,Input!$L80,Costs!D$1)</f>
        <v>0</v>
      </c>
      <c r="E79" s="8">
        <f>SUMIFS(E438,Input!$I80,Costs!E$1)+SUMIFS(E438,Input!$J80,Costs!E$1)+SUMIFS(E438,Input!$K80,Costs!E$1)+SUMIFS(E438,Input!$L80,Costs!E$1)</f>
        <v>0</v>
      </c>
      <c r="F79" s="8">
        <f>SUMIFS(F438,Input!$I80,Costs!F$1)+SUMIFS(F438,Input!$J80,Costs!F$1)+SUMIFS(F438,Input!$K80,Costs!F$1)+SUMIFS(F438,Input!$L80,Costs!F$1)</f>
        <v>0</v>
      </c>
      <c r="G79" s="8">
        <f>SUMIFS(G438,Input!$I80,Costs!G$1)+SUMIFS(G438,Input!$J80,Costs!G$1)+SUMIFS(G438,Input!$K80,Costs!G$1)+SUMIFS(G438,Input!$L80,Costs!G$1)</f>
        <v>0</v>
      </c>
      <c r="H79" s="8">
        <f>SUMIFS(H438,Input!$I80,Costs!H$1)+SUMIFS(H438,Input!$J80,Costs!H$1)+SUMIFS(H438,Input!$K80,Costs!H$1)+SUMIFS(H438,Input!$L80,Costs!H$1)</f>
        <v>0</v>
      </c>
      <c r="I79" s="8">
        <f>SUMIFS(I438,Input!$I80,Costs!I$1)+SUMIFS(I438,Input!$J80,Costs!I$1)+SUMIFS(I438,Input!$K80,Costs!I$1)+SUMIFS(I438,Input!$L80,Costs!I$1)</f>
        <v>0</v>
      </c>
      <c r="J79" s="8">
        <f>SUMIFS(J438,Input!$I80,Costs!J$1)+SUMIFS(J438,Input!$J80,Costs!J$1)+SUMIFS(J438,Input!$K80,Costs!J$1)+SUMIFS(J438,Input!$L80,Costs!J$1)</f>
        <v>0</v>
      </c>
      <c r="K79" s="8">
        <f>SUMIFS(K438,Input!$I80,Costs!K$1)+SUMIFS(K438,Input!$J80,Costs!K$1)+SUMIFS(K438,Input!$K80,Costs!K$1)+SUMIFS(K438,Input!$L80,Costs!K$1)</f>
        <v>0</v>
      </c>
      <c r="L79" s="8">
        <f>SUMIFS(L438,Input!$I80,Costs!L$1)+SUMIFS(L438,Input!$J80,Costs!L$1)+SUMIFS(L438,Input!$K80,Costs!L$1)+SUMIFS(L438,Input!$L80,Costs!L$1)</f>
        <v>0</v>
      </c>
      <c r="M79" s="8">
        <f>SUMIFS(M438,Input!$I80,Costs!M$1)+SUMIFS(M438,Input!$J80,Costs!M$1)+SUMIFS(M438,Input!$K80,Costs!M$1)+SUMIFS(M438,Input!$L80,Costs!M$1)</f>
        <v>0</v>
      </c>
      <c r="N79" s="8">
        <f>SUMIFS(N438,Input!$I80,Costs!N$1)+SUMIFS(N438,Input!$J80,Costs!N$1)+SUMIFS(N438,Input!$K80,Costs!N$1)+SUMIFS(N438,Input!$L80,Costs!N$1)</f>
        <v>0</v>
      </c>
      <c r="O79" s="8">
        <f>SUMIFS(O438,Input!$I80,Costs!O$1)+SUMIFS(O438,Input!$J80,Costs!O$1)+SUMIFS(O438,Input!$K80,Costs!O$1)+SUMIFS(O438,Input!$L80,Costs!O$1)</f>
        <v>0</v>
      </c>
      <c r="P79" s="8">
        <f>SUMIFS(P438,Input!$I80,Costs!P$1)+SUMIFS(P438,Input!$J80,Costs!P$1)+SUMIFS(P438,Input!$K80,Costs!P$1)+SUMIFS(P438,Input!$L80,Costs!P$1)</f>
        <v>0</v>
      </c>
      <c r="Q79" s="8">
        <f>SUMIFS(Q438,Input!$I80,Costs!Q$1)+SUMIFS(Q438,Input!$J80,Costs!Q$1)+SUMIFS(Q438,Input!$K80,Costs!Q$1)+SUMIFS(Q438,Input!$L80,Costs!Q$1)</f>
        <v>0</v>
      </c>
      <c r="R79" s="8">
        <f>SUMIFS(R438,Input!$I80,Costs!R$1)+SUMIFS(R438,Input!$J80,Costs!R$1)+SUMIFS(R438,Input!$K80,Costs!R$1)+SUMIFS(R438,Input!$L80,Costs!R$1)</f>
        <v>0</v>
      </c>
      <c r="S79" s="8">
        <f>SUMIFS(S438,Input!$I80,Costs!S$1)+SUMIFS(S438,Input!$J80,Costs!S$1)+SUMIFS(S438,Input!$K80,Costs!S$1)+SUMIFS(S438,Input!$L80,Costs!S$1)</f>
        <v>0</v>
      </c>
      <c r="T79" s="8">
        <f>SUMIFS(T438,Input!$I80,Costs!T$1)+SUMIFS(T438,Input!$J80,Costs!T$1)+SUMIFS(T438,Input!$K80,Costs!T$1)+SUMIFS(T438,Input!$L80,Costs!T$1)</f>
        <v>0</v>
      </c>
      <c r="U79" s="8">
        <f>SUMIFS(U438,Input!$I80,Costs!U$1)+SUMIFS(U438,Input!$J80,Costs!U$1)+SUMIFS(U438,Input!$K80,Costs!U$1)+SUMIFS(U438,Input!$L80,Costs!U$1)</f>
        <v>0</v>
      </c>
      <c r="V79" s="8">
        <f>SUMIFS(V438,Input!$I80,Costs!V$1)+SUMIFS(V438,Input!$J80,Costs!V$1)+SUMIFS(V438,Input!$K80,Costs!V$1)+SUMIFS(V438,Input!$L80,Costs!V$1)</f>
        <v>0</v>
      </c>
      <c r="W79" s="8">
        <f>SUMIFS(W438,Input!$I80,Costs!W$1)+SUMIFS(W438,Input!$J80,Costs!W$1)+SUMIFS(W438,Input!$K80,Costs!W$1)+SUMIFS(W438,Input!$L80,Costs!W$1)</f>
        <v>0</v>
      </c>
      <c r="X79"/>
      <c r="Y79" s="119">
        <f t="shared" si="3"/>
        <v>0</v>
      </c>
      <c r="Z79"/>
    </row>
    <row r="80" spans="1:26" ht="14.5" hidden="1" thickBot="1" x14ac:dyDescent="0.35">
      <c r="A80" s="67" t="str">
        <f>IF(ISBLANK(Input!A81)," ",Input!A81)</f>
        <v xml:space="preserve"> </v>
      </c>
      <c r="B80" s="117" t="str">
        <f>IF(ISBLANK(Input!B81)," ",Input!B81)</f>
        <v xml:space="preserve"> </v>
      </c>
      <c r="C80" s="66" t="str">
        <f>IF(ISBLANK(Input!C81)," ",Input!C81)</f>
        <v xml:space="preserve"> </v>
      </c>
      <c r="D80" s="8">
        <f>SUMIFS(D439,Input!$I81,Costs!D$1)+SUMIFS(D439,Input!$J81,Costs!D$1)+SUMIFS(D439,Input!$K81,Costs!D$1)+SUMIFS(D439,Input!$L81,Costs!D$1)</f>
        <v>0</v>
      </c>
      <c r="E80" s="8">
        <f>SUMIFS(E439,Input!$I81,Costs!E$1)+SUMIFS(E439,Input!$J81,Costs!E$1)+SUMIFS(E439,Input!$K81,Costs!E$1)+SUMIFS(E439,Input!$L81,Costs!E$1)</f>
        <v>0</v>
      </c>
      <c r="F80" s="8">
        <f>SUMIFS(F439,Input!$I81,Costs!F$1)+SUMIFS(F439,Input!$J81,Costs!F$1)+SUMIFS(F439,Input!$K81,Costs!F$1)+SUMIFS(F439,Input!$L81,Costs!F$1)</f>
        <v>0</v>
      </c>
      <c r="G80" s="8">
        <f>SUMIFS(G439,Input!$I81,Costs!G$1)+SUMIFS(G439,Input!$J81,Costs!G$1)+SUMIFS(G439,Input!$K81,Costs!G$1)+SUMIFS(G439,Input!$L81,Costs!G$1)</f>
        <v>0</v>
      </c>
      <c r="H80" s="8">
        <f>SUMIFS(H439,Input!$I81,Costs!H$1)+SUMIFS(H439,Input!$J81,Costs!H$1)+SUMIFS(H439,Input!$K81,Costs!H$1)+SUMIFS(H439,Input!$L81,Costs!H$1)</f>
        <v>0</v>
      </c>
      <c r="I80" s="8">
        <f>SUMIFS(I439,Input!$I81,Costs!I$1)+SUMIFS(I439,Input!$J81,Costs!I$1)+SUMIFS(I439,Input!$K81,Costs!I$1)+SUMIFS(I439,Input!$L81,Costs!I$1)</f>
        <v>0</v>
      </c>
      <c r="J80" s="8">
        <f>SUMIFS(J439,Input!$I81,Costs!J$1)+SUMIFS(J439,Input!$J81,Costs!J$1)+SUMIFS(J439,Input!$K81,Costs!J$1)+SUMIFS(J439,Input!$L81,Costs!J$1)</f>
        <v>0</v>
      </c>
      <c r="K80" s="8">
        <f>SUMIFS(K439,Input!$I81,Costs!K$1)+SUMIFS(K439,Input!$J81,Costs!K$1)+SUMIFS(K439,Input!$K81,Costs!K$1)+SUMIFS(K439,Input!$L81,Costs!K$1)</f>
        <v>0</v>
      </c>
      <c r="L80" s="8">
        <f>SUMIFS(L439,Input!$I81,Costs!L$1)+SUMIFS(L439,Input!$J81,Costs!L$1)+SUMIFS(L439,Input!$K81,Costs!L$1)+SUMIFS(L439,Input!$L81,Costs!L$1)</f>
        <v>0</v>
      </c>
      <c r="M80" s="8">
        <f>SUMIFS(M439,Input!$I81,Costs!M$1)+SUMIFS(M439,Input!$J81,Costs!M$1)+SUMIFS(M439,Input!$K81,Costs!M$1)+SUMIFS(M439,Input!$L81,Costs!M$1)</f>
        <v>0</v>
      </c>
      <c r="N80" s="8">
        <f>SUMIFS(N439,Input!$I81,Costs!N$1)+SUMIFS(N439,Input!$J81,Costs!N$1)+SUMIFS(N439,Input!$K81,Costs!N$1)+SUMIFS(N439,Input!$L81,Costs!N$1)</f>
        <v>0</v>
      </c>
      <c r="O80" s="8">
        <f>SUMIFS(O439,Input!$I81,Costs!O$1)+SUMIFS(O439,Input!$J81,Costs!O$1)+SUMIFS(O439,Input!$K81,Costs!O$1)+SUMIFS(O439,Input!$L81,Costs!O$1)</f>
        <v>0</v>
      </c>
      <c r="P80" s="8">
        <f>SUMIFS(P439,Input!$I81,Costs!P$1)+SUMIFS(P439,Input!$J81,Costs!P$1)+SUMIFS(P439,Input!$K81,Costs!P$1)+SUMIFS(P439,Input!$L81,Costs!P$1)</f>
        <v>0</v>
      </c>
      <c r="Q80" s="8">
        <f>SUMIFS(Q439,Input!$I81,Costs!Q$1)+SUMIFS(Q439,Input!$J81,Costs!Q$1)+SUMIFS(Q439,Input!$K81,Costs!Q$1)+SUMIFS(Q439,Input!$L81,Costs!Q$1)</f>
        <v>0</v>
      </c>
      <c r="R80" s="8">
        <f>SUMIFS(R439,Input!$I81,Costs!R$1)+SUMIFS(R439,Input!$J81,Costs!R$1)+SUMIFS(R439,Input!$K81,Costs!R$1)+SUMIFS(R439,Input!$L81,Costs!R$1)</f>
        <v>0</v>
      </c>
      <c r="S80" s="8">
        <f>SUMIFS(S439,Input!$I81,Costs!S$1)+SUMIFS(S439,Input!$J81,Costs!S$1)+SUMIFS(S439,Input!$K81,Costs!S$1)+SUMIFS(S439,Input!$L81,Costs!S$1)</f>
        <v>0</v>
      </c>
      <c r="T80" s="8">
        <f>SUMIFS(T439,Input!$I81,Costs!T$1)+SUMIFS(T439,Input!$J81,Costs!T$1)+SUMIFS(T439,Input!$K81,Costs!T$1)+SUMIFS(T439,Input!$L81,Costs!T$1)</f>
        <v>0</v>
      </c>
      <c r="U80" s="8">
        <f>SUMIFS(U439,Input!$I81,Costs!U$1)+SUMIFS(U439,Input!$J81,Costs!U$1)+SUMIFS(U439,Input!$K81,Costs!U$1)+SUMIFS(U439,Input!$L81,Costs!U$1)</f>
        <v>0</v>
      </c>
      <c r="V80" s="8">
        <f>SUMIFS(V439,Input!$I81,Costs!V$1)+SUMIFS(V439,Input!$J81,Costs!V$1)+SUMIFS(V439,Input!$K81,Costs!V$1)+SUMIFS(V439,Input!$L81,Costs!V$1)</f>
        <v>0</v>
      </c>
      <c r="W80" s="8">
        <f>SUMIFS(W439,Input!$I81,Costs!W$1)+SUMIFS(W439,Input!$J81,Costs!W$1)+SUMIFS(W439,Input!$K81,Costs!W$1)+SUMIFS(W439,Input!$L81,Costs!W$1)</f>
        <v>0</v>
      </c>
      <c r="X80"/>
      <c r="Y80" s="119">
        <f t="shared" si="3"/>
        <v>0</v>
      </c>
      <c r="Z80"/>
    </row>
    <row r="81" spans="1:26" ht="14.5" hidden="1" thickBot="1" x14ac:dyDescent="0.35">
      <c r="A81" s="67" t="str">
        <f>IF(ISBLANK(Input!A82)," ",Input!A82)</f>
        <v xml:space="preserve"> </v>
      </c>
      <c r="B81" s="117" t="str">
        <f>IF(ISBLANK(Input!B82)," ",Input!B82)</f>
        <v xml:space="preserve"> </v>
      </c>
      <c r="C81" s="66" t="str">
        <f>IF(ISBLANK(Input!C82)," ",Input!C82)</f>
        <v xml:space="preserve"> </v>
      </c>
      <c r="D81" s="8">
        <f>SUMIFS(D440,Input!$I82,Costs!D$1)+SUMIFS(D440,Input!$J82,Costs!D$1)+SUMIFS(D440,Input!$K82,Costs!D$1)+SUMIFS(D440,Input!$L82,Costs!D$1)</f>
        <v>0</v>
      </c>
      <c r="E81" s="8">
        <f>SUMIFS(E440,Input!$I82,Costs!E$1)+SUMIFS(E440,Input!$J82,Costs!E$1)+SUMIFS(E440,Input!$K82,Costs!E$1)+SUMIFS(E440,Input!$L82,Costs!E$1)</f>
        <v>0</v>
      </c>
      <c r="F81" s="8">
        <f>SUMIFS(F440,Input!$I82,Costs!F$1)+SUMIFS(F440,Input!$J82,Costs!F$1)+SUMIFS(F440,Input!$K82,Costs!F$1)+SUMIFS(F440,Input!$L82,Costs!F$1)</f>
        <v>0</v>
      </c>
      <c r="G81" s="8">
        <f>SUMIFS(G440,Input!$I82,Costs!G$1)+SUMIFS(G440,Input!$J82,Costs!G$1)+SUMIFS(G440,Input!$K82,Costs!G$1)+SUMIFS(G440,Input!$L82,Costs!G$1)</f>
        <v>0</v>
      </c>
      <c r="H81" s="8">
        <f>SUMIFS(H440,Input!$I82,Costs!H$1)+SUMIFS(H440,Input!$J82,Costs!H$1)+SUMIFS(H440,Input!$K82,Costs!H$1)+SUMIFS(H440,Input!$L82,Costs!H$1)</f>
        <v>0</v>
      </c>
      <c r="I81" s="8">
        <f>SUMIFS(I440,Input!$I82,Costs!I$1)+SUMIFS(I440,Input!$J82,Costs!I$1)+SUMIFS(I440,Input!$K82,Costs!I$1)+SUMIFS(I440,Input!$L82,Costs!I$1)</f>
        <v>0</v>
      </c>
      <c r="J81" s="8">
        <f>SUMIFS(J440,Input!$I82,Costs!J$1)+SUMIFS(J440,Input!$J82,Costs!J$1)+SUMIFS(J440,Input!$K82,Costs!J$1)+SUMIFS(J440,Input!$L82,Costs!J$1)</f>
        <v>0</v>
      </c>
      <c r="K81" s="8">
        <f>SUMIFS(K440,Input!$I82,Costs!K$1)+SUMIFS(K440,Input!$J82,Costs!K$1)+SUMIFS(K440,Input!$K82,Costs!K$1)+SUMIFS(K440,Input!$L82,Costs!K$1)</f>
        <v>0</v>
      </c>
      <c r="L81" s="8">
        <f>SUMIFS(L440,Input!$I82,Costs!L$1)+SUMIFS(L440,Input!$J82,Costs!L$1)+SUMIFS(L440,Input!$K82,Costs!L$1)+SUMIFS(L440,Input!$L82,Costs!L$1)</f>
        <v>0</v>
      </c>
      <c r="M81" s="8">
        <f>SUMIFS(M440,Input!$I82,Costs!M$1)+SUMIFS(M440,Input!$J82,Costs!M$1)+SUMIFS(M440,Input!$K82,Costs!M$1)+SUMIFS(M440,Input!$L82,Costs!M$1)</f>
        <v>0</v>
      </c>
      <c r="N81" s="8">
        <f>SUMIFS(N440,Input!$I82,Costs!N$1)+SUMIFS(N440,Input!$J82,Costs!N$1)+SUMIFS(N440,Input!$K82,Costs!N$1)+SUMIFS(N440,Input!$L82,Costs!N$1)</f>
        <v>0</v>
      </c>
      <c r="O81" s="8">
        <f>SUMIFS(O440,Input!$I82,Costs!O$1)+SUMIFS(O440,Input!$J82,Costs!O$1)+SUMIFS(O440,Input!$K82,Costs!O$1)+SUMIFS(O440,Input!$L82,Costs!O$1)</f>
        <v>0</v>
      </c>
      <c r="P81" s="8">
        <f>SUMIFS(P440,Input!$I82,Costs!P$1)+SUMIFS(P440,Input!$J82,Costs!P$1)+SUMIFS(P440,Input!$K82,Costs!P$1)+SUMIFS(P440,Input!$L82,Costs!P$1)</f>
        <v>0</v>
      </c>
      <c r="Q81" s="8">
        <f>SUMIFS(Q440,Input!$I82,Costs!Q$1)+SUMIFS(Q440,Input!$J82,Costs!Q$1)+SUMIFS(Q440,Input!$K82,Costs!Q$1)+SUMIFS(Q440,Input!$L82,Costs!Q$1)</f>
        <v>0</v>
      </c>
      <c r="R81" s="8">
        <f>SUMIFS(R440,Input!$I82,Costs!R$1)+SUMIFS(R440,Input!$J82,Costs!R$1)+SUMIFS(R440,Input!$K82,Costs!R$1)+SUMIFS(R440,Input!$L82,Costs!R$1)</f>
        <v>0</v>
      </c>
      <c r="S81" s="8">
        <f>SUMIFS(S440,Input!$I82,Costs!S$1)+SUMIFS(S440,Input!$J82,Costs!S$1)+SUMIFS(S440,Input!$K82,Costs!S$1)+SUMIFS(S440,Input!$L82,Costs!S$1)</f>
        <v>0</v>
      </c>
      <c r="T81" s="8">
        <f>SUMIFS(T440,Input!$I82,Costs!T$1)+SUMIFS(T440,Input!$J82,Costs!T$1)+SUMIFS(T440,Input!$K82,Costs!T$1)+SUMIFS(T440,Input!$L82,Costs!T$1)</f>
        <v>0</v>
      </c>
      <c r="U81" s="8">
        <f>SUMIFS(U440,Input!$I82,Costs!U$1)+SUMIFS(U440,Input!$J82,Costs!U$1)+SUMIFS(U440,Input!$K82,Costs!U$1)+SUMIFS(U440,Input!$L82,Costs!U$1)</f>
        <v>0</v>
      </c>
      <c r="V81" s="8">
        <f>SUMIFS(V440,Input!$I82,Costs!V$1)+SUMIFS(V440,Input!$J82,Costs!V$1)+SUMIFS(V440,Input!$K82,Costs!V$1)+SUMIFS(V440,Input!$L82,Costs!V$1)</f>
        <v>0</v>
      </c>
      <c r="W81" s="8">
        <f>SUMIFS(W440,Input!$I82,Costs!W$1)+SUMIFS(W440,Input!$J82,Costs!W$1)+SUMIFS(W440,Input!$K82,Costs!W$1)+SUMIFS(W440,Input!$L82,Costs!W$1)</f>
        <v>0</v>
      </c>
      <c r="X81"/>
      <c r="Y81" s="119">
        <f t="shared" si="3"/>
        <v>0</v>
      </c>
      <c r="Z81"/>
    </row>
    <row r="82" spans="1:26" ht="14.5" hidden="1" thickBot="1" x14ac:dyDescent="0.35">
      <c r="A82" s="67" t="str">
        <f>IF(ISBLANK(Input!A83)," ",Input!A83)</f>
        <v xml:space="preserve"> </v>
      </c>
      <c r="B82" s="117" t="str">
        <f>IF(ISBLANK(Input!B83)," ",Input!B83)</f>
        <v xml:space="preserve"> </v>
      </c>
      <c r="C82" s="66" t="str">
        <f>IF(ISBLANK(Input!C83)," ",Input!C83)</f>
        <v xml:space="preserve"> </v>
      </c>
      <c r="D82" s="8">
        <f>SUMIFS(D441,Input!$I83,Costs!D$1)+SUMIFS(D441,Input!$J83,Costs!D$1)+SUMIFS(D441,Input!$K83,Costs!D$1)+SUMIFS(D441,Input!$L83,Costs!D$1)</f>
        <v>0</v>
      </c>
      <c r="E82" s="8">
        <f>SUMIFS(E441,Input!$I83,Costs!E$1)+SUMIFS(E441,Input!$J83,Costs!E$1)+SUMIFS(E441,Input!$K83,Costs!E$1)+SUMIFS(E441,Input!$L83,Costs!E$1)</f>
        <v>0</v>
      </c>
      <c r="F82" s="8">
        <f>SUMIFS(F441,Input!$I83,Costs!F$1)+SUMIFS(F441,Input!$J83,Costs!F$1)+SUMIFS(F441,Input!$K83,Costs!F$1)+SUMIFS(F441,Input!$L83,Costs!F$1)</f>
        <v>0</v>
      </c>
      <c r="G82" s="8">
        <f>SUMIFS(G441,Input!$I83,Costs!G$1)+SUMIFS(G441,Input!$J83,Costs!G$1)+SUMIFS(G441,Input!$K83,Costs!G$1)+SUMIFS(G441,Input!$L83,Costs!G$1)</f>
        <v>0</v>
      </c>
      <c r="H82" s="8">
        <f>SUMIFS(H441,Input!$I83,Costs!H$1)+SUMIFS(H441,Input!$J83,Costs!H$1)+SUMIFS(H441,Input!$K83,Costs!H$1)+SUMIFS(H441,Input!$L83,Costs!H$1)</f>
        <v>0</v>
      </c>
      <c r="I82" s="8">
        <f>SUMIFS(I441,Input!$I83,Costs!I$1)+SUMIFS(I441,Input!$J83,Costs!I$1)+SUMIFS(I441,Input!$K83,Costs!I$1)+SUMIFS(I441,Input!$L83,Costs!I$1)</f>
        <v>0</v>
      </c>
      <c r="J82" s="8">
        <f>SUMIFS(J441,Input!$I83,Costs!J$1)+SUMIFS(J441,Input!$J83,Costs!J$1)+SUMIFS(J441,Input!$K83,Costs!J$1)+SUMIFS(J441,Input!$L83,Costs!J$1)</f>
        <v>0</v>
      </c>
      <c r="K82" s="8">
        <f>SUMIFS(K441,Input!$I83,Costs!K$1)+SUMIFS(K441,Input!$J83,Costs!K$1)+SUMIFS(K441,Input!$K83,Costs!K$1)+SUMIFS(K441,Input!$L83,Costs!K$1)</f>
        <v>0</v>
      </c>
      <c r="L82" s="8">
        <f>SUMIFS(L441,Input!$I83,Costs!L$1)+SUMIFS(L441,Input!$J83,Costs!L$1)+SUMIFS(L441,Input!$K83,Costs!L$1)+SUMIFS(L441,Input!$L83,Costs!L$1)</f>
        <v>0</v>
      </c>
      <c r="M82" s="8">
        <f>SUMIFS(M441,Input!$I83,Costs!M$1)+SUMIFS(M441,Input!$J83,Costs!M$1)+SUMIFS(M441,Input!$K83,Costs!M$1)+SUMIFS(M441,Input!$L83,Costs!M$1)</f>
        <v>0</v>
      </c>
      <c r="N82" s="8">
        <f>SUMIFS(N441,Input!$I83,Costs!N$1)+SUMIFS(N441,Input!$J83,Costs!N$1)+SUMIFS(N441,Input!$K83,Costs!N$1)+SUMIFS(N441,Input!$L83,Costs!N$1)</f>
        <v>0</v>
      </c>
      <c r="O82" s="8">
        <f>SUMIFS(O441,Input!$I83,Costs!O$1)+SUMIFS(O441,Input!$J83,Costs!O$1)+SUMIFS(O441,Input!$K83,Costs!O$1)+SUMIFS(O441,Input!$L83,Costs!O$1)</f>
        <v>0</v>
      </c>
      <c r="P82" s="8">
        <f>SUMIFS(P441,Input!$I83,Costs!P$1)+SUMIFS(P441,Input!$J83,Costs!P$1)+SUMIFS(P441,Input!$K83,Costs!P$1)+SUMIFS(P441,Input!$L83,Costs!P$1)</f>
        <v>0</v>
      </c>
      <c r="Q82" s="8">
        <f>SUMIFS(Q441,Input!$I83,Costs!Q$1)+SUMIFS(Q441,Input!$J83,Costs!Q$1)+SUMIFS(Q441,Input!$K83,Costs!Q$1)+SUMIFS(Q441,Input!$L83,Costs!Q$1)</f>
        <v>0</v>
      </c>
      <c r="R82" s="8">
        <f>SUMIFS(R441,Input!$I83,Costs!R$1)+SUMIFS(R441,Input!$J83,Costs!R$1)+SUMIFS(R441,Input!$K83,Costs!R$1)+SUMIFS(R441,Input!$L83,Costs!R$1)</f>
        <v>0</v>
      </c>
      <c r="S82" s="8">
        <f>SUMIFS(S441,Input!$I83,Costs!S$1)+SUMIFS(S441,Input!$J83,Costs!S$1)+SUMIFS(S441,Input!$K83,Costs!S$1)+SUMIFS(S441,Input!$L83,Costs!S$1)</f>
        <v>0</v>
      </c>
      <c r="T82" s="8">
        <f>SUMIFS(T441,Input!$I83,Costs!T$1)+SUMIFS(T441,Input!$J83,Costs!T$1)+SUMIFS(T441,Input!$K83,Costs!T$1)+SUMIFS(T441,Input!$L83,Costs!T$1)</f>
        <v>0</v>
      </c>
      <c r="U82" s="8">
        <f>SUMIFS(U441,Input!$I83,Costs!U$1)+SUMIFS(U441,Input!$J83,Costs!U$1)+SUMIFS(U441,Input!$K83,Costs!U$1)+SUMIFS(U441,Input!$L83,Costs!U$1)</f>
        <v>0</v>
      </c>
      <c r="V82" s="8">
        <f>SUMIFS(V441,Input!$I83,Costs!V$1)+SUMIFS(V441,Input!$J83,Costs!V$1)+SUMIFS(V441,Input!$K83,Costs!V$1)+SUMIFS(V441,Input!$L83,Costs!V$1)</f>
        <v>0</v>
      </c>
      <c r="W82" s="8">
        <f>SUMIFS(W441,Input!$I83,Costs!W$1)+SUMIFS(W441,Input!$J83,Costs!W$1)+SUMIFS(W441,Input!$K83,Costs!W$1)+SUMIFS(W441,Input!$L83,Costs!W$1)</f>
        <v>0</v>
      </c>
      <c r="X82"/>
      <c r="Y82" s="119">
        <f t="shared" si="3"/>
        <v>0</v>
      </c>
      <c r="Z82"/>
    </row>
    <row r="83" spans="1:26" ht="14.5" hidden="1" thickBot="1" x14ac:dyDescent="0.35">
      <c r="A83" s="67" t="str">
        <f>IF(ISBLANK(Input!A84)," ",Input!A84)</f>
        <v xml:space="preserve"> </v>
      </c>
      <c r="B83" s="117" t="str">
        <f>IF(ISBLANK(Input!B84)," ",Input!B84)</f>
        <v xml:space="preserve"> </v>
      </c>
      <c r="C83" s="66" t="str">
        <f>IF(ISBLANK(Input!C84)," ",Input!C84)</f>
        <v xml:space="preserve"> </v>
      </c>
      <c r="D83" s="8">
        <f>SUMIFS(D442,Input!$I84,Costs!D$1)+SUMIFS(D442,Input!$J84,Costs!D$1)+SUMIFS(D442,Input!$K84,Costs!D$1)+SUMIFS(D442,Input!$L84,Costs!D$1)</f>
        <v>0</v>
      </c>
      <c r="E83" s="8">
        <f>SUMIFS(E442,Input!$I84,Costs!E$1)+SUMIFS(E442,Input!$J84,Costs!E$1)+SUMIFS(E442,Input!$K84,Costs!E$1)+SUMIFS(E442,Input!$L84,Costs!E$1)</f>
        <v>0</v>
      </c>
      <c r="F83" s="8">
        <f>SUMIFS(F442,Input!$I84,Costs!F$1)+SUMIFS(F442,Input!$J84,Costs!F$1)+SUMIFS(F442,Input!$K84,Costs!F$1)+SUMIFS(F442,Input!$L84,Costs!F$1)</f>
        <v>0</v>
      </c>
      <c r="G83" s="8">
        <f>SUMIFS(G442,Input!$I84,Costs!G$1)+SUMIFS(G442,Input!$J84,Costs!G$1)+SUMIFS(G442,Input!$K84,Costs!G$1)+SUMIFS(G442,Input!$L84,Costs!G$1)</f>
        <v>0</v>
      </c>
      <c r="H83" s="8">
        <f>SUMIFS(H442,Input!$I84,Costs!H$1)+SUMIFS(H442,Input!$J84,Costs!H$1)+SUMIFS(H442,Input!$K84,Costs!H$1)+SUMIFS(H442,Input!$L84,Costs!H$1)</f>
        <v>0</v>
      </c>
      <c r="I83" s="8">
        <f>SUMIFS(I442,Input!$I84,Costs!I$1)+SUMIFS(I442,Input!$J84,Costs!I$1)+SUMIFS(I442,Input!$K84,Costs!I$1)+SUMIFS(I442,Input!$L84,Costs!I$1)</f>
        <v>0</v>
      </c>
      <c r="J83" s="8">
        <f>SUMIFS(J442,Input!$I84,Costs!J$1)+SUMIFS(J442,Input!$J84,Costs!J$1)+SUMIFS(J442,Input!$K84,Costs!J$1)+SUMIFS(J442,Input!$L84,Costs!J$1)</f>
        <v>0</v>
      </c>
      <c r="K83" s="8">
        <f>SUMIFS(K442,Input!$I84,Costs!K$1)+SUMIFS(K442,Input!$J84,Costs!K$1)+SUMIFS(K442,Input!$K84,Costs!K$1)+SUMIFS(K442,Input!$L84,Costs!K$1)</f>
        <v>0</v>
      </c>
      <c r="L83" s="8">
        <f>SUMIFS(L442,Input!$I84,Costs!L$1)+SUMIFS(L442,Input!$J84,Costs!L$1)+SUMIFS(L442,Input!$K84,Costs!L$1)+SUMIFS(L442,Input!$L84,Costs!L$1)</f>
        <v>0</v>
      </c>
      <c r="M83" s="8">
        <f>SUMIFS(M442,Input!$I84,Costs!M$1)+SUMIFS(M442,Input!$J84,Costs!M$1)+SUMIFS(M442,Input!$K84,Costs!M$1)+SUMIFS(M442,Input!$L84,Costs!M$1)</f>
        <v>0</v>
      </c>
      <c r="N83" s="8">
        <f>SUMIFS(N442,Input!$I84,Costs!N$1)+SUMIFS(N442,Input!$J84,Costs!N$1)+SUMIFS(N442,Input!$K84,Costs!N$1)+SUMIFS(N442,Input!$L84,Costs!N$1)</f>
        <v>0</v>
      </c>
      <c r="O83" s="8">
        <f>SUMIFS(O442,Input!$I84,Costs!O$1)+SUMIFS(O442,Input!$J84,Costs!O$1)+SUMIFS(O442,Input!$K84,Costs!O$1)+SUMIFS(O442,Input!$L84,Costs!O$1)</f>
        <v>0</v>
      </c>
      <c r="P83" s="8">
        <f>SUMIFS(P442,Input!$I84,Costs!P$1)+SUMIFS(P442,Input!$J84,Costs!P$1)+SUMIFS(P442,Input!$K84,Costs!P$1)+SUMIFS(P442,Input!$L84,Costs!P$1)</f>
        <v>0</v>
      </c>
      <c r="Q83" s="8">
        <f>SUMIFS(Q442,Input!$I84,Costs!Q$1)+SUMIFS(Q442,Input!$J84,Costs!Q$1)+SUMIFS(Q442,Input!$K84,Costs!Q$1)+SUMIFS(Q442,Input!$L84,Costs!Q$1)</f>
        <v>0</v>
      </c>
      <c r="R83" s="8">
        <f>SUMIFS(R442,Input!$I84,Costs!R$1)+SUMIFS(R442,Input!$J84,Costs!R$1)+SUMIFS(R442,Input!$K84,Costs!R$1)+SUMIFS(R442,Input!$L84,Costs!R$1)</f>
        <v>0</v>
      </c>
      <c r="S83" s="8">
        <f>SUMIFS(S442,Input!$I84,Costs!S$1)+SUMIFS(S442,Input!$J84,Costs!S$1)+SUMIFS(S442,Input!$K84,Costs!S$1)+SUMIFS(S442,Input!$L84,Costs!S$1)</f>
        <v>0</v>
      </c>
      <c r="T83" s="8">
        <f>SUMIFS(T442,Input!$I84,Costs!T$1)+SUMIFS(T442,Input!$J84,Costs!T$1)+SUMIFS(T442,Input!$K84,Costs!T$1)+SUMIFS(T442,Input!$L84,Costs!T$1)</f>
        <v>0</v>
      </c>
      <c r="U83" s="8">
        <f>SUMIFS(U442,Input!$I84,Costs!U$1)+SUMIFS(U442,Input!$J84,Costs!U$1)+SUMIFS(U442,Input!$K84,Costs!U$1)+SUMIFS(U442,Input!$L84,Costs!U$1)</f>
        <v>0</v>
      </c>
      <c r="V83" s="8">
        <f>SUMIFS(V442,Input!$I84,Costs!V$1)+SUMIFS(V442,Input!$J84,Costs!V$1)+SUMIFS(V442,Input!$K84,Costs!V$1)+SUMIFS(V442,Input!$L84,Costs!V$1)</f>
        <v>0</v>
      </c>
      <c r="W83" s="8">
        <f>SUMIFS(W442,Input!$I84,Costs!W$1)+SUMIFS(W442,Input!$J84,Costs!W$1)+SUMIFS(W442,Input!$K84,Costs!W$1)+SUMIFS(W442,Input!$L84,Costs!W$1)</f>
        <v>0</v>
      </c>
      <c r="X83"/>
      <c r="Y83" s="119">
        <f t="shared" si="3"/>
        <v>0</v>
      </c>
      <c r="Z83"/>
    </row>
    <row r="84" spans="1:26" ht="14.5" hidden="1" thickBot="1" x14ac:dyDescent="0.35">
      <c r="A84" s="67" t="str">
        <f>IF(ISBLANK(Input!A85)," ",Input!A85)</f>
        <v xml:space="preserve"> </v>
      </c>
      <c r="B84" s="117" t="str">
        <f>IF(ISBLANK(Input!B85)," ",Input!B85)</f>
        <v xml:space="preserve"> </v>
      </c>
      <c r="C84" s="66" t="str">
        <f>IF(ISBLANK(Input!C85)," ",Input!C85)</f>
        <v xml:space="preserve"> </v>
      </c>
      <c r="D84" s="8">
        <f>SUMIFS(D443,Input!$I85,Costs!D$1)+SUMIFS(D443,Input!$J85,Costs!D$1)+SUMIFS(D443,Input!$K85,Costs!D$1)+SUMIFS(D443,Input!$L85,Costs!D$1)</f>
        <v>0</v>
      </c>
      <c r="E84" s="8">
        <f>SUMIFS(E443,Input!$I85,Costs!E$1)+SUMIFS(E443,Input!$J85,Costs!E$1)+SUMIFS(E443,Input!$K85,Costs!E$1)+SUMIFS(E443,Input!$L85,Costs!E$1)</f>
        <v>0</v>
      </c>
      <c r="F84" s="8">
        <f>SUMIFS(F443,Input!$I85,Costs!F$1)+SUMIFS(F443,Input!$J85,Costs!F$1)+SUMIFS(F443,Input!$K85,Costs!F$1)+SUMIFS(F443,Input!$L85,Costs!F$1)</f>
        <v>0</v>
      </c>
      <c r="G84" s="8">
        <f>SUMIFS(G443,Input!$I85,Costs!G$1)+SUMIFS(G443,Input!$J85,Costs!G$1)+SUMIFS(G443,Input!$K85,Costs!G$1)+SUMIFS(G443,Input!$L85,Costs!G$1)</f>
        <v>0</v>
      </c>
      <c r="H84" s="8">
        <f>SUMIFS(H443,Input!$I85,Costs!H$1)+SUMIFS(H443,Input!$J85,Costs!H$1)+SUMIFS(H443,Input!$K85,Costs!H$1)+SUMIFS(H443,Input!$L85,Costs!H$1)</f>
        <v>0</v>
      </c>
      <c r="I84" s="8">
        <f>SUMIFS(I443,Input!$I85,Costs!I$1)+SUMIFS(I443,Input!$J85,Costs!I$1)+SUMIFS(I443,Input!$K85,Costs!I$1)+SUMIFS(I443,Input!$L85,Costs!I$1)</f>
        <v>0</v>
      </c>
      <c r="J84" s="8">
        <f>SUMIFS(J443,Input!$I85,Costs!J$1)+SUMIFS(J443,Input!$J85,Costs!J$1)+SUMIFS(J443,Input!$K85,Costs!J$1)+SUMIFS(J443,Input!$L85,Costs!J$1)</f>
        <v>0</v>
      </c>
      <c r="K84" s="8">
        <f>SUMIFS(K443,Input!$I85,Costs!K$1)+SUMIFS(K443,Input!$J85,Costs!K$1)+SUMIFS(K443,Input!$K85,Costs!K$1)+SUMIFS(K443,Input!$L85,Costs!K$1)</f>
        <v>0</v>
      </c>
      <c r="L84" s="8">
        <f>SUMIFS(L443,Input!$I85,Costs!L$1)+SUMIFS(L443,Input!$J85,Costs!L$1)+SUMIFS(L443,Input!$K85,Costs!L$1)+SUMIFS(L443,Input!$L85,Costs!L$1)</f>
        <v>0</v>
      </c>
      <c r="M84" s="8">
        <f>SUMIFS(M443,Input!$I85,Costs!M$1)+SUMIFS(M443,Input!$J85,Costs!M$1)+SUMIFS(M443,Input!$K85,Costs!M$1)+SUMIFS(M443,Input!$L85,Costs!M$1)</f>
        <v>0</v>
      </c>
      <c r="N84" s="8">
        <f>SUMIFS(N443,Input!$I85,Costs!N$1)+SUMIFS(N443,Input!$J85,Costs!N$1)+SUMIFS(N443,Input!$K85,Costs!N$1)+SUMIFS(N443,Input!$L85,Costs!N$1)</f>
        <v>0</v>
      </c>
      <c r="O84" s="8">
        <f>SUMIFS(O443,Input!$I85,Costs!O$1)+SUMIFS(O443,Input!$J85,Costs!O$1)+SUMIFS(O443,Input!$K85,Costs!O$1)+SUMIFS(O443,Input!$L85,Costs!O$1)</f>
        <v>0</v>
      </c>
      <c r="P84" s="8">
        <f>SUMIFS(P443,Input!$I85,Costs!P$1)+SUMIFS(P443,Input!$J85,Costs!P$1)+SUMIFS(P443,Input!$K85,Costs!P$1)+SUMIFS(P443,Input!$L85,Costs!P$1)</f>
        <v>0</v>
      </c>
      <c r="Q84" s="8">
        <f>SUMIFS(Q443,Input!$I85,Costs!Q$1)+SUMIFS(Q443,Input!$J85,Costs!Q$1)+SUMIFS(Q443,Input!$K85,Costs!Q$1)+SUMIFS(Q443,Input!$L85,Costs!Q$1)</f>
        <v>0</v>
      </c>
      <c r="R84" s="8">
        <f>SUMIFS(R443,Input!$I85,Costs!R$1)+SUMIFS(R443,Input!$J85,Costs!R$1)+SUMIFS(R443,Input!$K85,Costs!R$1)+SUMIFS(R443,Input!$L85,Costs!R$1)</f>
        <v>0</v>
      </c>
      <c r="S84" s="8">
        <f>SUMIFS(S443,Input!$I85,Costs!S$1)+SUMIFS(S443,Input!$J85,Costs!S$1)+SUMIFS(S443,Input!$K85,Costs!S$1)+SUMIFS(S443,Input!$L85,Costs!S$1)</f>
        <v>0</v>
      </c>
      <c r="T84" s="8">
        <f>SUMIFS(T443,Input!$I85,Costs!T$1)+SUMIFS(T443,Input!$J85,Costs!T$1)+SUMIFS(T443,Input!$K85,Costs!T$1)+SUMIFS(T443,Input!$L85,Costs!T$1)</f>
        <v>0</v>
      </c>
      <c r="U84" s="8">
        <f>SUMIFS(U443,Input!$I85,Costs!U$1)+SUMIFS(U443,Input!$J85,Costs!U$1)+SUMIFS(U443,Input!$K85,Costs!U$1)+SUMIFS(U443,Input!$L85,Costs!U$1)</f>
        <v>0</v>
      </c>
      <c r="V84" s="8">
        <f>SUMIFS(V443,Input!$I85,Costs!V$1)+SUMIFS(V443,Input!$J85,Costs!V$1)+SUMIFS(V443,Input!$K85,Costs!V$1)+SUMIFS(V443,Input!$L85,Costs!V$1)</f>
        <v>0</v>
      </c>
      <c r="W84" s="8">
        <f>SUMIFS(W443,Input!$I85,Costs!W$1)+SUMIFS(W443,Input!$J85,Costs!W$1)+SUMIFS(W443,Input!$K85,Costs!W$1)+SUMIFS(W443,Input!$L85,Costs!W$1)</f>
        <v>0</v>
      </c>
      <c r="X84"/>
      <c r="Y84" s="119">
        <f t="shared" si="3"/>
        <v>0</v>
      </c>
      <c r="Z84"/>
    </row>
    <row r="85" spans="1:26" ht="14.5" hidden="1" thickBot="1" x14ac:dyDescent="0.35">
      <c r="A85" s="67" t="str">
        <f>IF(ISBLANK(Input!A86)," ",Input!A86)</f>
        <v xml:space="preserve"> </v>
      </c>
      <c r="B85" s="117" t="str">
        <f>IF(ISBLANK(Input!B86)," ",Input!B86)</f>
        <v xml:space="preserve"> </v>
      </c>
      <c r="C85" s="66" t="str">
        <f>IF(ISBLANK(Input!C86)," ",Input!C86)</f>
        <v xml:space="preserve"> </v>
      </c>
      <c r="D85" s="8">
        <f>SUMIFS(D444,Input!$I86,Costs!D$1)+SUMIFS(D444,Input!$J86,Costs!D$1)+SUMIFS(D444,Input!$K86,Costs!D$1)+SUMIFS(D444,Input!$L86,Costs!D$1)</f>
        <v>0</v>
      </c>
      <c r="E85" s="8">
        <f>SUMIFS(E444,Input!$I86,Costs!E$1)+SUMIFS(E444,Input!$J86,Costs!E$1)+SUMIFS(E444,Input!$K86,Costs!E$1)+SUMIFS(E444,Input!$L86,Costs!E$1)</f>
        <v>0</v>
      </c>
      <c r="F85" s="8">
        <f>SUMIFS(F444,Input!$I86,Costs!F$1)+SUMIFS(F444,Input!$J86,Costs!F$1)+SUMIFS(F444,Input!$K86,Costs!F$1)+SUMIFS(F444,Input!$L86,Costs!F$1)</f>
        <v>0</v>
      </c>
      <c r="G85" s="8">
        <f>SUMIFS(G444,Input!$I86,Costs!G$1)+SUMIFS(G444,Input!$J86,Costs!G$1)+SUMIFS(G444,Input!$K86,Costs!G$1)+SUMIFS(G444,Input!$L86,Costs!G$1)</f>
        <v>0</v>
      </c>
      <c r="H85" s="8">
        <f>SUMIFS(H444,Input!$I86,Costs!H$1)+SUMIFS(H444,Input!$J86,Costs!H$1)+SUMIFS(H444,Input!$K86,Costs!H$1)+SUMIFS(H444,Input!$L86,Costs!H$1)</f>
        <v>0</v>
      </c>
      <c r="I85" s="8">
        <f>SUMIFS(I444,Input!$I86,Costs!I$1)+SUMIFS(I444,Input!$J86,Costs!I$1)+SUMIFS(I444,Input!$K86,Costs!I$1)+SUMIFS(I444,Input!$L86,Costs!I$1)</f>
        <v>0</v>
      </c>
      <c r="J85" s="8">
        <f>SUMIFS(J444,Input!$I86,Costs!J$1)+SUMIFS(J444,Input!$J86,Costs!J$1)+SUMIFS(J444,Input!$K86,Costs!J$1)+SUMIFS(J444,Input!$L86,Costs!J$1)</f>
        <v>0</v>
      </c>
      <c r="K85" s="8">
        <f>SUMIFS(K444,Input!$I86,Costs!K$1)+SUMIFS(K444,Input!$J86,Costs!K$1)+SUMIFS(K444,Input!$K86,Costs!K$1)+SUMIFS(K444,Input!$L86,Costs!K$1)</f>
        <v>0</v>
      </c>
      <c r="L85" s="8">
        <f>SUMIFS(L444,Input!$I86,Costs!L$1)+SUMIFS(L444,Input!$J86,Costs!L$1)+SUMIFS(L444,Input!$K86,Costs!L$1)+SUMIFS(L444,Input!$L86,Costs!L$1)</f>
        <v>0</v>
      </c>
      <c r="M85" s="8">
        <f>SUMIFS(M444,Input!$I86,Costs!M$1)+SUMIFS(M444,Input!$J86,Costs!M$1)+SUMIFS(M444,Input!$K86,Costs!M$1)+SUMIFS(M444,Input!$L86,Costs!M$1)</f>
        <v>0</v>
      </c>
      <c r="N85" s="8">
        <f>SUMIFS(N444,Input!$I86,Costs!N$1)+SUMIFS(N444,Input!$J86,Costs!N$1)+SUMIFS(N444,Input!$K86,Costs!N$1)+SUMIFS(N444,Input!$L86,Costs!N$1)</f>
        <v>0</v>
      </c>
      <c r="O85" s="8">
        <f>SUMIFS(O444,Input!$I86,Costs!O$1)+SUMIFS(O444,Input!$J86,Costs!O$1)+SUMIFS(O444,Input!$K86,Costs!O$1)+SUMIFS(O444,Input!$L86,Costs!O$1)</f>
        <v>0</v>
      </c>
      <c r="P85" s="8">
        <f>SUMIFS(P444,Input!$I86,Costs!P$1)+SUMIFS(P444,Input!$J86,Costs!P$1)+SUMIFS(P444,Input!$K86,Costs!P$1)+SUMIFS(P444,Input!$L86,Costs!P$1)</f>
        <v>0</v>
      </c>
      <c r="Q85" s="8">
        <f>SUMIFS(Q444,Input!$I86,Costs!Q$1)+SUMIFS(Q444,Input!$J86,Costs!Q$1)+SUMIFS(Q444,Input!$K86,Costs!Q$1)+SUMIFS(Q444,Input!$L86,Costs!Q$1)</f>
        <v>0</v>
      </c>
      <c r="R85" s="8">
        <f>SUMIFS(R444,Input!$I86,Costs!R$1)+SUMIFS(R444,Input!$J86,Costs!R$1)+SUMIFS(R444,Input!$K86,Costs!R$1)+SUMIFS(R444,Input!$L86,Costs!R$1)</f>
        <v>0</v>
      </c>
      <c r="S85" s="8">
        <f>SUMIFS(S444,Input!$I86,Costs!S$1)+SUMIFS(S444,Input!$J86,Costs!S$1)+SUMIFS(S444,Input!$K86,Costs!S$1)+SUMIFS(S444,Input!$L86,Costs!S$1)</f>
        <v>0</v>
      </c>
      <c r="T85" s="8">
        <f>SUMIFS(T444,Input!$I86,Costs!T$1)+SUMIFS(T444,Input!$J86,Costs!T$1)+SUMIFS(T444,Input!$K86,Costs!T$1)+SUMIFS(T444,Input!$L86,Costs!T$1)</f>
        <v>0</v>
      </c>
      <c r="U85" s="8">
        <f>SUMIFS(U444,Input!$I86,Costs!U$1)+SUMIFS(U444,Input!$J86,Costs!U$1)+SUMIFS(U444,Input!$K86,Costs!U$1)+SUMIFS(U444,Input!$L86,Costs!U$1)</f>
        <v>0</v>
      </c>
      <c r="V85" s="8">
        <f>SUMIFS(V444,Input!$I86,Costs!V$1)+SUMIFS(V444,Input!$J86,Costs!V$1)+SUMIFS(V444,Input!$K86,Costs!V$1)+SUMIFS(V444,Input!$L86,Costs!V$1)</f>
        <v>0</v>
      </c>
      <c r="W85" s="8">
        <f>SUMIFS(W444,Input!$I86,Costs!W$1)+SUMIFS(W444,Input!$J86,Costs!W$1)+SUMIFS(W444,Input!$K86,Costs!W$1)+SUMIFS(W444,Input!$L86,Costs!W$1)</f>
        <v>0</v>
      </c>
      <c r="X85"/>
      <c r="Y85" s="119">
        <f t="shared" si="3"/>
        <v>0</v>
      </c>
      <c r="Z85"/>
    </row>
    <row r="86" spans="1:26" ht="14.5" hidden="1" thickBot="1" x14ac:dyDescent="0.35">
      <c r="A86" s="67" t="str">
        <f>IF(ISBLANK(Input!A87)," ",Input!A87)</f>
        <v xml:space="preserve"> </v>
      </c>
      <c r="B86" s="117" t="str">
        <f>IF(ISBLANK(Input!B87)," ",Input!B87)</f>
        <v xml:space="preserve"> </v>
      </c>
      <c r="C86" s="66" t="str">
        <f>IF(ISBLANK(Input!C87)," ",Input!C87)</f>
        <v xml:space="preserve"> </v>
      </c>
      <c r="D86" s="8">
        <f>SUMIFS(D445,Input!$I87,Costs!D$1)+SUMIFS(D445,Input!$J87,Costs!D$1)+SUMIFS(D445,Input!$K87,Costs!D$1)+SUMIFS(D445,Input!$L87,Costs!D$1)</f>
        <v>0</v>
      </c>
      <c r="E86" s="8">
        <f>SUMIFS(E445,Input!$I87,Costs!E$1)+SUMIFS(E445,Input!$J87,Costs!E$1)+SUMIFS(E445,Input!$K87,Costs!E$1)+SUMIFS(E445,Input!$L87,Costs!E$1)</f>
        <v>0</v>
      </c>
      <c r="F86" s="8">
        <f>SUMIFS(F445,Input!$I87,Costs!F$1)+SUMIFS(F445,Input!$J87,Costs!F$1)+SUMIFS(F445,Input!$K87,Costs!F$1)+SUMIFS(F445,Input!$L87,Costs!F$1)</f>
        <v>0</v>
      </c>
      <c r="G86" s="8">
        <f>SUMIFS(G445,Input!$I87,Costs!G$1)+SUMIFS(G445,Input!$J87,Costs!G$1)+SUMIFS(G445,Input!$K87,Costs!G$1)+SUMIFS(G445,Input!$L87,Costs!G$1)</f>
        <v>0</v>
      </c>
      <c r="H86" s="8">
        <f>SUMIFS(H445,Input!$I87,Costs!H$1)+SUMIFS(H445,Input!$J87,Costs!H$1)+SUMIFS(H445,Input!$K87,Costs!H$1)+SUMIFS(H445,Input!$L87,Costs!H$1)</f>
        <v>0</v>
      </c>
      <c r="I86" s="8">
        <f>SUMIFS(I445,Input!$I87,Costs!I$1)+SUMIFS(I445,Input!$J87,Costs!I$1)+SUMIFS(I445,Input!$K87,Costs!I$1)+SUMIFS(I445,Input!$L87,Costs!I$1)</f>
        <v>0</v>
      </c>
      <c r="J86" s="8">
        <f>SUMIFS(J445,Input!$I87,Costs!J$1)+SUMIFS(J445,Input!$J87,Costs!J$1)+SUMIFS(J445,Input!$K87,Costs!J$1)+SUMIFS(J445,Input!$L87,Costs!J$1)</f>
        <v>0</v>
      </c>
      <c r="K86" s="8">
        <f>SUMIFS(K445,Input!$I87,Costs!K$1)+SUMIFS(K445,Input!$J87,Costs!K$1)+SUMIFS(K445,Input!$K87,Costs!K$1)+SUMIFS(K445,Input!$L87,Costs!K$1)</f>
        <v>0</v>
      </c>
      <c r="L86" s="8">
        <f>SUMIFS(L445,Input!$I87,Costs!L$1)+SUMIFS(L445,Input!$J87,Costs!L$1)+SUMIFS(L445,Input!$K87,Costs!L$1)+SUMIFS(L445,Input!$L87,Costs!L$1)</f>
        <v>0</v>
      </c>
      <c r="M86" s="8">
        <f>SUMIFS(M445,Input!$I87,Costs!M$1)+SUMIFS(M445,Input!$J87,Costs!M$1)+SUMIFS(M445,Input!$K87,Costs!M$1)+SUMIFS(M445,Input!$L87,Costs!M$1)</f>
        <v>0</v>
      </c>
      <c r="N86" s="8">
        <f>SUMIFS(N445,Input!$I87,Costs!N$1)+SUMIFS(N445,Input!$J87,Costs!N$1)+SUMIFS(N445,Input!$K87,Costs!N$1)+SUMIFS(N445,Input!$L87,Costs!N$1)</f>
        <v>0</v>
      </c>
      <c r="O86" s="8">
        <f>SUMIFS(O445,Input!$I87,Costs!O$1)+SUMIFS(O445,Input!$J87,Costs!O$1)+SUMIFS(O445,Input!$K87,Costs!O$1)+SUMIFS(O445,Input!$L87,Costs!O$1)</f>
        <v>0</v>
      </c>
      <c r="P86" s="8">
        <f>SUMIFS(P445,Input!$I87,Costs!P$1)+SUMIFS(P445,Input!$J87,Costs!P$1)+SUMIFS(P445,Input!$K87,Costs!P$1)+SUMIFS(P445,Input!$L87,Costs!P$1)</f>
        <v>0</v>
      </c>
      <c r="Q86" s="8">
        <f>SUMIFS(Q445,Input!$I87,Costs!Q$1)+SUMIFS(Q445,Input!$J87,Costs!Q$1)+SUMIFS(Q445,Input!$K87,Costs!Q$1)+SUMIFS(Q445,Input!$L87,Costs!Q$1)</f>
        <v>0</v>
      </c>
      <c r="R86" s="8">
        <f>SUMIFS(R445,Input!$I87,Costs!R$1)+SUMIFS(R445,Input!$J87,Costs!R$1)+SUMIFS(R445,Input!$K87,Costs!R$1)+SUMIFS(R445,Input!$L87,Costs!R$1)</f>
        <v>0</v>
      </c>
      <c r="S86" s="8">
        <f>SUMIFS(S445,Input!$I87,Costs!S$1)+SUMIFS(S445,Input!$J87,Costs!S$1)+SUMIFS(S445,Input!$K87,Costs!S$1)+SUMIFS(S445,Input!$L87,Costs!S$1)</f>
        <v>0</v>
      </c>
      <c r="T86" s="8">
        <f>SUMIFS(T445,Input!$I87,Costs!T$1)+SUMIFS(T445,Input!$J87,Costs!T$1)+SUMIFS(T445,Input!$K87,Costs!T$1)+SUMIFS(T445,Input!$L87,Costs!T$1)</f>
        <v>0</v>
      </c>
      <c r="U86" s="8">
        <f>SUMIFS(U445,Input!$I87,Costs!U$1)+SUMIFS(U445,Input!$J87,Costs!U$1)+SUMIFS(U445,Input!$K87,Costs!U$1)+SUMIFS(U445,Input!$L87,Costs!U$1)</f>
        <v>0</v>
      </c>
      <c r="V86" s="8">
        <f>SUMIFS(V445,Input!$I87,Costs!V$1)+SUMIFS(V445,Input!$J87,Costs!V$1)+SUMIFS(V445,Input!$K87,Costs!V$1)+SUMIFS(V445,Input!$L87,Costs!V$1)</f>
        <v>0</v>
      </c>
      <c r="W86" s="8">
        <f>SUMIFS(W445,Input!$I87,Costs!W$1)+SUMIFS(W445,Input!$J87,Costs!W$1)+SUMIFS(W445,Input!$K87,Costs!W$1)+SUMIFS(W445,Input!$L87,Costs!W$1)</f>
        <v>0</v>
      </c>
      <c r="X86"/>
      <c r="Y86" s="119">
        <f t="shared" si="3"/>
        <v>0</v>
      </c>
      <c r="Z86"/>
    </row>
    <row r="87" spans="1:26" ht="14.5" hidden="1" thickBot="1" x14ac:dyDescent="0.35">
      <c r="A87" s="67" t="str">
        <f>IF(ISBLANK(Input!A88)," ",Input!A88)</f>
        <v xml:space="preserve"> </v>
      </c>
      <c r="B87" s="117" t="str">
        <f>IF(ISBLANK(Input!B88)," ",Input!B88)</f>
        <v xml:space="preserve"> </v>
      </c>
      <c r="C87" s="66" t="str">
        <f>IF(ISBLANK(Input!C88)," ",Input!C88)</f>
        <v xml:space="preserve"> </v>
      </c>
      <c r="D87" s="8">
        <f>SUMIFS(D446,Input!$I88,Costs!D$1)+SUMIFS(D446,Input!$J88,Costs!D$1)+SUMIFS(D446,Input!$K88,Costs!D$1)+SUMIFS(D446,Input!$L88,Costs!D$1)</f>
        <v>0</v>
      </c>
      <c r="E87" s="8">
        <f>SUMIFS(E446,Input!$I88,Costs!E$1)+SUMIFS(E446,Input!$J88,Costs!E$1)+SUMIFS(E446,Input!$K88,Costs!E$1)+SUMIFS(E446,Input!$L88,Costs!E$1)</f>
        <v>0</v>
      </c>
      <c r="F87" s="8">
        <f>SUMIFS(F446,Input!$I88,Costs!F$1)+SUMIFS(F446,Input!$J88,Costs!F$1)+SUMIFS(F446,Input!$K88,Costs!F$1)+SUMIFS(F446,Input!$L88,Costs!F$1)</f>
        <v>0</v>
      </c>
      <c r="G87" s="8">
        <f>SUMIFS(G446,Input!$I88,Costs!G$1)+SUMIFS(G446,Input!$J88,Costs!G$1)+SUMIFS(G446,Input!$K88,Costs!G$1)+SUMIFS(G446,Input!$L88,Costs!G$1)</f>
        <v>0</v>
      </c>
      <c r="H87" s="8">
        <f>SUMIFS(H446,Input!$I88,Costs!H$1)+SUMIFS(H446,Input!$J88,Costs!H$1)+SUMIFS(H446,Input!$K88,Costs!H$1)+SUMIFS(H446,Input!$L88,Costs!H$1)</f>
        <v>0</v>
      </c>
      <c r="I87" s="8">
        <f>SUMIFS(I446,Input!$I88,Costs!I$1)+SUMIFS(I446,Input!$J88,Costs!I$1)+SUMIFS(I446,Input!$K88,Costs!I$1)+SUMIFS(I446,Input!$L88,Costs!I$1)</f>
        <v>0</v>
      </c>
      <c r="J87" s="8">
        <f>SUMIFS(J446,Input!$I88,Costs!J$1)+SUMIFS(J446,Input!$J88,Costs!J$1)+SUMIFS(J446,Input!$K88,Costs!J$1)+SUMIFS(J446,Input!$L88,Costs!J$1)</f>
        <v>0</v>
      </c>
      <c r="K87" s="8">
        <f>SUMIFS(K446,Input!$I88,Costs!K$1)+SUMIFS(K446,Input!$J88,Costs!K$1)+SUMIFS(K446,Input!$K88,Costs!K$1)+SUMIFS(K446,Input!$L88,Costs!K$1)</f>
        <v>0</v>
      </c>
      <c r="L87" s="8">
        <f>SUMIFS(L446,Input!$I88,Costs!L$1)+SUMIFS(L446,Input!$J88,Costs!L$1)+SUMIFS(L446,Input!$K88,Costs!L$1)+SUMIFS(L446,Input!$L88,Costs!L$1)</f>
        <v>0</v>
      </c>
      <c r="M87" s="8">
        <f>SUMIFS(M446,Input!$I88,Costs!M$1)+SUMIFS(M446,Input!$J88,Costs!M$1)+SUMIFS(M446,Input!$K88,Costs!M$1)+SUMIFS(M446,Input!$L88,Costs!M$1)</f>
        <v>0</v>
      </c>
      <c r="N87" s="8">
        <f>SUMIFS(N446,Input!$I88,Costs!N$1)+SUMIFS(N446,Input!$J88,Costs!N$1)+SUMIFS(N446,Input!$K88,Costs!N$1)+SUMIFS(N446,Input!$L88,Costs!N$1)</f>
        <v>0</v>
      </c>
      <c r="O87" s="8">
        <f>SUMIFS(O446,Input!$I88,Costs!O$1)+SUMIFS(O446,Input!$J88,Costs!O$1)+SUMIFS(O446,Input!$K88,Costs!O$1)+SUMIFS(O446,Input!$L88,Costs!O$1)</f>
        <v>0</v>
      </c>
      <c r="P87" s="8">
        <f>SUMIFS(P446,Input!$I88,Costs!P$1)+SUMIFS(P446,Input!$J88,Costs!P$1)+SUMIFS(P446,Input!$K88,Costs!P$1)+SUMIFS(P446,Input!$L88,Costs!P$1)</f>
        <v>0</v>
      </c>
      <c r="Q87" s="8">
        <f>SUMIFS(Q446,Input!$I88,Costs!Q$1)+SUMIFS(Q446,Input!$J88,Costs!Q$1)+SUMIFS(Q446,Input!$K88,Costs!Q$1)+SUMIFS(Q446,Input!$L88,Costs!Q$1)</f>
        <v>0</v>
      </c>
      <c r="R87" s="8">
        <f>SUMIFS(R446,Input!$I88,Costs!R$1)+SUMIFS(R446,Input!$J88,Costs!R$1)+SUMIFS(R446,Input!$K88,Costs!R$1)+SUMIFS(R446,Input!$L88,Costs!R$1)</f>
        <v>0</v>
      </c>
      <c r="S87" s="8">
        <f>SUMIFS(S446,Input!$I88,Costs!S$1)+SUMIFS(S446,Input!$J88,Costs!S$1)+SUMIFS(S446,Input!$K88,Costs!S$1)+SUMIFS(S446,Input!$L88,Costs!S$1)</f>
        <v>0</v>
      </c>
      <c r="T87" s="8">
        <f>SUMIFS(T446,Input!$I88,Costs!T$1)+SUMIFS(T446,Input!$J88,Costs!T$1)+SUMIFS(T446,Input!$K88,Costs!T$1)+SUMIFS(T446,Input!$L88,Costs!T$1)</f>
        <v>0</v>
      </c>
      <c r="U87" s="8">
        <f>SUMIFS(U446,Input!$I88,Costs!U$1)+SUMIFS(U446,Input!$J88,Costs!U$1)+SUMIFS(U446,Input!$K88,Costs!U$1)+SUMIFS(U446,Input!$L88,Costs!U$1)</f>
        <v>0</v>
      </c>
      <c r="V87" s="8">
        <f>SUMIFS(V446,Input!$I88,Costs!V$1)+SUMIFS(V446,Input!$J88,Costs!V$1)+SUMIFS(V446,Input!$K88,Costs!V$1)+SUMIFS(V446,Input!$L88,Costs!V$1)</f>
        <v>0</v>
      </c>
      <c r="W87" s="8">
        <f>SUMIFS(W446,Input!$I88,Costs!W$1)+SUMIFS(W446,Input!$J88,Costs!W$1)+SUMIFS(W446,Input!$K88,Costs!W$1)+SUMIFS(W446,Input!$L88,Costs!W$1)</f>
        <v>0</v>
      </c>
      <c r="X87"/>
      <c r="Y87" s="119">
        <f t="shared" si="3"/>
        <v>0</v>
      </c>
      <c r="Z87"/>
    </row>
    <row r="88" spans="1:26" ht="14.5" hidden="1" thickBot="1" x14ac:dyDescent="0.35">
      <c r="A88" s="67" t="str">
        <f>IF(ISBLANK(Input!A89)," ",Input!A89)</f>
        <v xml:space="preserve"> </v>
      </c>
      <c r="B88" s="117" t="str">
        <f>IF(ISBLANK(Input!B89)," ",Input!B89)</f>
        <v xml:space="preserve"> </v>
      </c>
      <c r="C88" s="66" t="str">
        <f>IF(ISBLANK(Input!C89)," ",Input!C89)</f>
        <v xml:space="preserve"> </v>
      </c>
      <c r="D88" s="8">
        <f>SUMIFS(D447,Input!$I89,Costs!D$1)+SUMIFS(D447,Input!$J89,Costs!D$1)+SUMIFS(D447,Input!$K89,Costs!D$1)+SUMIFS(D447,Input!$L89,Costs!D$1)</f>
        <v>0</v>
      </c>
      <c r="E88" s="8">
        <f>SUMIFS(E447,Input!$I89,Costs!E$1)+SUMIFS(E447,Input!$J89,Costs!E$1)+SUMIFS(E447,Input!$K89,Costs!E$1)+SUMIFS(E447,Input!$L89,Costs!E$1)</f>
        <v>0</v>
      </c>
      <c r="F88" s="8">
        <f>SUMIFS(F447,Input!$I89,Costs!F$1)+SUMIFS(F447,Input!$J89,Costs!F$1)+SUMIFS(F447,Input!$K89,Costs!F$1)+SUMIFS(F447,Input!$L89,Costs!F$1)</f>
        <v>0</v>
      </c>
      <c r="G88" s="8">
        <f>SUMIFS(G447,Input!$I89,Costs!G$1)+SUMIFS(G447,Input!$J89,Costs!G$1)+SUMIFS(G447,Input!$K89,Costs!G$1)+SUMIFS(G447,Input!$L89,Costs!G$1)</f>
        <v>0</v>
      </c>
      <c r="H88" s="8">
        <f>SUMIFS(H447,Input!$I89,Costs!H$1)+SUMIFS(H447,Input!$J89,Costs!H$1)+SUMIFS(H447,Input!$K89,Costs!H$1)+SUMIFS(H447,Input!$L89,Costs!H$1)</f>
        <v>0</v>
      </c>
      <c r="I88" s="8">
        <f>SUMIFS(I447,Input!$I89,Costs!I$1)+SUMIFS(I447,Input!$J89,Costs!I$1)+SUMIFS(I447,Input!$K89,Costs!I$1)+SUMIFS(I447,Input!$L89,Costs!I$1)</f>
        <v>0</v>
      </c>
      <c r="J88" s="8">
        <f>SUMIFS(J447,Input!$I89,Costs!J$1)+SUMIFS(J447,Input!$J89,Costs!J$1)+SUMIFS(J447,Input!$K89,Costs!J$1)+SUMIFS(J447,Input!$L89,Costs!J$1)</f>
        <v>0</v>
      </c>
      <c r="K88" s="8">
        <f>SUMIFS(K447,Input!$I89,Costs!K$1)+SUMIFS(K447,Input!$J89,Costs!K$1)+SUMIFS(K447,Input!$K89,Costs!K$1)+SUMIFS(K447,Input!$L89,Costs!K$1)</f>
        <v>0</v>
      </c>
      <c r="L88" s="8">
        <f>SUMIFS(L447,Input!$I89,Costs!L$1)+SUMIFS(L447,Input!$J89,Costs!L$1)+SUMIFS(L447,Input!$K89,Costs!L$1)+SUMIFS(L447,Input!$L89,Costs!L$1)</f>
        <v>0</v>
      </c>
      <c r="M88" s="8">
        <f>SUMIFS(M447,Input!$I89,Costs!M$1)+SUMIFS(M447,Input!$J89,Costs!M$1)+SUMIFS(M447,Input!$K89,Costs!M$1)+SUMIFS(M447,Input!$L89,Costs!M$1)</f>
        <v>0</v>
      </c>
      <c r="N88" s="8">
        <f>SUMIFS(N447,Input!$I89,Costs!N$1)+SUMIFS(N447,Input!$J89,Costs!N$1)+SUMIFS(N447,Input!$K89,Costs!N$1)+SUMIFS(N447,Input!$L89,Costs!N$1)</f>
        <v>0</v>
      </c>
      <c r="O88" s="8">
        <f>SUMIFS(O447,Input!$I89,Costs!O$1)+SUMIFS(O447,Input!$J89,Costs!O$1)+SUMIFS(O447,Input!$K89,Costs!O$1)+SUMIFS(O447,Input!$L89,Costs!O$1)</f>
        <v>0</v>
      </c>
      <c r="P88" s="8">
        <f>SUMIFS(P447,Input!$I89,Costs!P$1)+SUMIFS(P447,Input!$J89,Costs!P$1)+SUMIFS(P447,Input!$K89,Costs!P$1)+SUMIFS(P447,Input!$L89,Costs!P$1)</f>
        <v>0</v>
      </c>
      <c r="Q88" s="8">
        <f>SUMIFS(Q447,Input!$I89,Costs!Q$1)+SUMIFS(Q447,Input!$J89,Costs!Q$1)+SUMIFS(Q447,Input!$K89,Costs!Q$1)+SUMIFS(Q447,Input!$L89,Costs!Q$1)</f>
        <v>0</v>
      </c>
      <c r="R88" s="8">
        <f>SUMIFS(R447,Input!$I89,Costs!R$1)+SUMIFS(R447,Input!$J89,Costs!R$1)+SUMIFS(R447,Input!$K89,Costs!R$1)+SUMIFS(R447,Input!$L89,Costs!R$1)</f>
        <v>0</v>
      </c>
      <c r="S88" s="8">
        <f>SUMIFS(S447,Input!$I89,Costs!S$1)+SUMIFS(S447,Input!$J89,Costs!S$1)+SUMIFS(S447,Input!$K89,Costs!S$1)+SUMIFS(S447,Input!$L89,Costs!S$1)</f>
        <v>0</v>
      </c>
      <c r="T88" s="8">
        <f>SUMIFS(T447,Input!$I89,Costs!T$1)+SUMIFS(T447,Input!$J89,Costs!T$1)+SUMIFS(T447,Input!$K89,Costs!T$1)+SUMIFS(T447,Input!$L89,Costs!T$1)</f>
        <v>0</v>
      </c>
      <c r="U88" s="8">
        <f>SUMIFS(U447,Input!$I89,Costs!U$1)+SUMIFS(U447,Input!$J89,Costs!U$1)+SUMIFS(U447,Input!$K89,Costs!U$1)+SUMIFS(U447,Input!$L89,Costs!U$1)</f>
        <v>0</v>
      </c>
      <c r="V88" s="8">
        <f>SUMIFS(V447,Input!$I89,Costs!V$1)+SUMIFS(V447,Input!$J89,Costs!V$1)+SUMIFS(V447,Input!$K89,Costs!V$1)+SUMIFS(V447,Input!$L89,Costs!V$1)</f>
        <v>0</v>
      </c>
      <c r="W88" s="8">
        <f>SUMIFS(W447,Input!$I89,Costs!W$1)+SUMIFS(W447,Input!$J89,Costs!W$1)+SUMIFS(W447,Input!$K89,Costs!W$1)+SUMIFS(W447,Input!$L89,Costs!W$1)</f>
        <v>0</v>
      </c>
      <c r="X88"/>
      <c r="Y88" s="119">
        <f t="shared" si="3"/>
        <v>0</v>
      </c>
      <c r="Z88"/>
    </row>
    <row r="89" spans="1:26" ht="14.5" hidden="1" thickBot="1" x14ac:dyDescent="0.35">
      <c r="A89" s="67" t="str">
        <f>IF(ISBLANK(Input!A90)," ",Input!A90)</f>
        <v xml:space="preserve"> </v>
      </c>
      <c r="B89" s="117" t="str">
        <f>IF(ISBLANK(Input!B90)," ",Input!B90)</f>
        <v xml:space="preserve"> </v>
      </c>
      <c r="C89" s="66" t="str">
        <f>IF(ISBLANK(Input!C90)," ",Input!C90)</f>
        <v xml:space="preserve"> </v>
      </c>
      <c r="D89" s="8">
        <f>SUMIFS(D448,Input!$I90,Costs!D$1)+SUMIFS(D448,Input!$J90,Costs!D$1)+SUMIFS(D448,Input!$K90,Costs!D$1)+SUMIFS(D448,Input!$L90,Costs!D$1)</f>
        <v>0</v>
      </c>
      <c r="E89" s="8">
        <f>SUMIFS(E448,Input!$I90,Costs!E$1)+SUMIFS(E448,Input!$J90,Costs!E$1)+SUMIFS(E448,Input!$K90,Costs!E$1)+SUMIFS(E448,Input!$L90,Costs!E$1)</f>
        <v>0</v>
      </c>
      <c r="F89" s="8">
        <f>SUMIFS(F448,Input!$I90,Costs!F$1)+SUMIFS(F448,Input!$J90,Costs!F$1)+SUMIFS(F448,Input!$K90,Costs!F$1)+SUMIFS(F448,Input!$L90,Costs!F$1)</f>
        <v>0</v>
      </c>
      <c r="G89" s="8">
        <f>SUMIFS(G448,Input!$I90,Costs!G$1)+SUMIFS(G448,Input!$J90,Costs!G$1)+SUMIFS(G448,Input!$K90,Costs!G$1)+SUMIFS(G448,Input!$L90,Costs!G$1)</f>
        <v>0</v>
      </c>
      <c r="H89" s="8">
        <f>SUMIFS(H448,Input!$I90,Costs!H$1)+SUMIFS(H448,Input!$J90,Costs!H$1)+SUMIFS(H448,Input!$K90,Costs!H$1)+SUMIFS(H448,Input!$L90,Costs!H$1)</f>
        <v>0</v>
      </c>
      <c r="I89" s="8">
        <f>SUMIFS(I448,Input!$I90,Costs!I$1)+SUMIFS(I448,Input!$J90,Costs!I$1)+SUMIFS(I448,Input!$K90,Costs!I$1)+SUMIFS(I448,Input!$L90,Costs!I$1)</f>
        <v>0</v>
      </c>
      <c r="J89" s="8">
        <f>SUMIFS(J448,Input!$I90,Costs!J$1)+SUMIFS(J448,Input!$J90,Costs!J$1)+SUMIFS(J448,Input!$K90,Costs!J$1)+SUMIFS(J448,Input!$L90,Costs!J$1)</f>
        <v>0</v>
      </c>
      <c r="K89" s="8">
        <f>SUMIFS(K448,Input!$I90,Costs!K$1)+SUMIFS(K448,Input!$J90,Costs!K$1)+SUMIFS(K448,Input!$K90,Costs!K$1)+SUMIFS(K448,Input!$L90,Costs!K$1)</f>
        <v>0</v>
      </c>
      <c r="L89" s="8">
        <f>SUMIFS(L448,Input!$I90,Costs!L$1)+SUMIFS(L448,Input!$J90,Costs!L$1)+SUMIFS(L448,Input!$K90,Costs!L$1)+SUMIFS(L448,Input!$L90,Costs!L$1)</f>
        <v>0</v>
      </c>
      <c r="M89" s="8">
        <f>SUMIFS(M448,Input!$I90,Costs!M$1)+SUMIFS(M448,Input!$J90,Costs!M$1)+SUMIFS(M448,Input!$K90,Costs!M$1)+SUMIFS(M448,Input!$L90,Costs!M$1)</f>
        <v>0</v>
      </c>
      <c r="N89" s="8">
        <f>SUMIFS(N448,Input!$I90,Costs!N$1)+SUMIFS(N448,Input!$J90,Costs!N$1)+SUMIFS(N448,Input!$K90,Costs!N$1)+SUMIFS(N448,Input!$L90,Costs!N$1)</f>
        <v>0</v>
      </c>
      <c r="O89" s="8">
        <f>SUMIFS(O448,Input!$I90,Costs!O$1)+SUMIFS(O448,Input!$J90,Costs!O$1)+SUMIFS(O448,Input!$K90,Costs!O$1)+SUMIFS(O448,Input!$L90,Costs!O$1)</f>
        <v>0</v>
      </c>
      <c r="P89" s="8">
        <f>SUMIFS(P448,Input!$I90,Costs!P$1)+SUMIFS(P448,Input!$J90,Costs!P$1)+SUMIFS(P448,Input!$K90,Costs!P$1)+SUMIFS(P448,Input!$L90,Costs!P$1)</f>
        <v>0</v>
      </c>
      <c r="Q89" s="8">
        <f>SUMIFS(Q448,Input!$I90,Costs!Q$1)+SUMIFS(Q448,Input!$J90,Costs!Q$1)+SUMIFS(Q448,Input!$K90,Costs!Q$1)+SUMIFS(Q448,Input!$L90,Costs!Q$1)</f>
        <v>0</v>
      </c>
      <c r="R89" s="8">
        <f>SUMIFS(R448,Input!$I90,Costs!R$1)+SUMIFS(R448,Input!$J90,Costs!R$1)+SUMIFS(R448,Input!$K90,Costs!R$1)+SUMIFS(R448,Input!$L90,Costs!R$1)</f>
        <v>0</v>
      </c>
      <c r="S89" s="8">
        <f>SUMIFS(S448,Input!$I90,Costs!S$1)+SUMIFS(S448,Input!$J90,Costs!S$1)+SUMIFS(S448,Input!$K90,Costs!S$1)+SUMIFS(S448,Input!$L90,Costs!S$1)</f>
        <v>0</v>
      </c>
      <c r="T89" s="8">
        <f>SUMIFS(T448,Input!$I90,Costs!T$1)+SUMIFS(T448,Input!$J90,Costs!T$1)+SUMIFS(T448,Input!$K90,Costs!T$1)+SUMIFS(T448,Input!$L90,Costs!T$1)</f>
        <v>0</v>
      </c>
      <c r="U89" s="8">
        <f>SUMIFS(U448,Input!$I90,Costs!U$1)+SUMIFS(U448,Input!$J90,Costs!U$1)+SUMIFS(U448,Input!$K90,Costs!U$1)+SUMIFS(U448,Input!$L90,Costs!U$1)</f>
        <v>0</v>
      </c>
      <c r="V89" s="8">
        <f>SUMIFS(V448,Input!$I90,Costs!V$1)+SUMIFS(V448,Input!$J90,Costs!V$1)+SUMIFS(V448,Input!$K90,Costs!V$1)+SUMIFS(V448,Input!$L90,Costs!V$1)</f>
        <v>0</v>
      </c>
      <c r="W89" s="8">
        <f>SUMIFS(W448,Input!$I90,Costs!W$1)+SUMIFS(W448,Input!$J90,Costs!W$1)+SUMIFS(W448,Input!$K90,Costs!W$1)+SUMIFS(W448,Input!$L90,Costs!W$1)</f>
        <v>0</v>
      </c>
      <c r="X89"/>
      <c r="Y89" s="119">
        <f t="shared" si="3"/>
        <v>0</v>
      </c>
      <c r="Z89"/>
    </row>
    <row r="90" spans="1:26" ht="14.5" hidden="1" thickBot="1" x14ac:dyDescent="0.35">
      <c r="A90" s="67" t="str">
        <f>IF(ISBLANK(Input!A91)," ",Input!A91)</f>
        <v xml:space="preserve"> </v>
      </c>
      <c r="B90" s="117" t="str">
        <f>IF(ISBLANK(Input!B91)," ",Input!B91)</f>
        <v xml:space="preserve"> </v>
      </c>
      <c r="C90" s="66" t="str">
        <f>IF(ISBLANK(Input!C91)," ",Input!C91)</f>
        <v xml:space="preserve"> </v>
      </c>
      <c r="D90" s="8">
        <f>SUMIFS(D449,Input!$I91,Costs!D$1)+SUMIFS(D449,Input!$J91,Costs!D$1)+SUMIFS(D449,Input!$K91,Costs!D$1)+SUMIFS(D449,Input!$L91,Costs!D$1)</f>
        <v>0</v>
      </c>
      <c r="E90" s="8">
        <f>SUMIFS(E449,Input!$I91,Costs!E$1)+SUMIFS(E449,Input!$J91,Costs!E$1)+SUMIFS(E449,Input!$K91,Costs!E$1)+SUMIFS(E449,Input!$L91,Costs!E$1)</f>
        <v>0</v>
      </c>
      <c r="F90" s="8">
        <f>SUMIFS(F449,Input!$I91,Costs!F$1)+SUMIFS(F449,Input!$J91,Costs!F$1)+SUMIFS(F449,Input!$K91,Costs!F$1)+SUMIFS(F449,Input!$L91,Costs!F$1)</f>
        <v>0</v>
      </c>
      <c r="G90" s="8">
        <f>SUMIFS(G449,Input!$I91,Costs!G$1)+SUMIFS(G449,Input!$J91,Costs!G$1)+SUMIFS(G449,Input!$K91,Costs!G$1)+SUMIFS(G449,Input!$L91,Costs!G$1)</f>
        <v>0</v>
      </c>
      <c r="H90" s="8">
        <f>SUMIFS(H449,Input!$I91,Costs!H$1)+SUMIFS(H449,Input!$J91,Costs!H$1)+SUMIFS(H449,Input!$K91,Costs!H$1)+SUMIFS(H449,Input!$L91,Costs!H$1)</f>
        <v>0</v>
      </c>
      <c r="I90" s="8">
        <f>SUMIFS(I449,Input!$I91,Costs!I$1)+SUMIFS(I449,Input!$J91,Costs!I$1)+SUMIFS(I449,Input!$K91,Costs!I$1)+SUMIFS(I449,Input!$L91,Costs!I$1)</f>
        <v>0</v>
      </c>
      <c r="J90" s="8">
        <f>SUMIFS(J449,Input!$I91,Costs!J$1)+SUMIFS(J449,Input!$J91,Costs!J$1)+SUMIFS(J449,Input!$K91,Costs!J$1)+SUMIFS(J449,Input!$L91,Costs!J$1)</f>
        <v>0</v>
      </c>
      <c r="K90" s="8">
        <f>SUMIFS(K449,Input!$I91,Costs!K$1)+SUMIFS(K449,Input!$J91,Costs!K$1)+SUMIFS(K449,Input!$K91,Costs!K$1)+SUMIFS(K449,Input!$L91,Costs!K$1)</f>
        <v>0</v>
      </c>
      <c r="L90" s="8">
        <f>SUMIFS(L449,Input!$I91,Costs!L$1)+SUMIFS(L449,Input!$J91,Costs!L$1)+SUMIFS(L449,Input!$K91,Costs!L$1)+SUMIFS(L449,Input!$L91,Costs!L$1)</f>
        <v>0</v>
      </c>
      <c r="M90" s="8">
        <f>SUMIFS(M449,Input!$I91,Costs!M$1)+SUMIFS(M449,Input!$J91,Costs!M$1)+SUMIFS(M449,Input!$K91,Costs!M$1)+SUMIFS(M449,Input!$L91,Costs!M$1)</f>
        <v>0</v>
      </c>
      <c r="N90" s="8">
        <f>SUMIFS(N449,Input!$I91,Costs!N$1)+SUMIFS(N449,Input!$J91,Costs!N$1)+SUMIFS(N449,Input!$K91,Costs!N$1)+SUMIFS(N449,Input!$L91,Costs!N$1)</f>
        <v>0</v>
      </c>
      <c r="O90" s="8">
        <f>SUMIFS(O449,Input!$I91,Costs!O$1)+SUMIFS(O449,Input!$J91,Costs!O$1)+SUMIFS(O449,Input!$K91,Costs!O$1)+SUMIFS(O449,Input!$L91,Costs!O$1)</f>
        <v>0</v>
      </c>
      <c r="P90" s="8">
        <f>SUMIFS(P449,Input!$I91,Costs!P$1)+SUMIFS(P449,Input!$J91,Costs!P$1)+SUMIFS(P449,Input!$K91,Costs!P$1)+SUMIFS(P449,Input!$L91,Costs!P$1)</f>
        <v>0</v>
      </c>
      <c r="Q90" s="8">
        <f>SUMIFS(Q449,Input!$I91,Costs!Q$1)+SUMIFS(Q449,Input!$J91,Costs!Q$1)+SUMIFS(Q449,Input!$K91,Costs!Q$1)+SUMIFS(Q449,Input!$L91,Costs!Q$1)</f>
        <v>0</v>
      </c>
      <c r="R90" s="8">
        <f>SUMIFS(R449,Input!$I91,Costs!R$1)+SUMIFS(R449,Input!$J91,Costs!R$1)+SUMIFS(R449,Input!$K91,Costs!R$1)+SUMIFS(R449,Input!$L91,Costs!R$1)</f>
        <v>0</v>
      </c>
      <c r="S90" s="8">
        <f>SUMIFS(S449,Input!$I91,Costs!S$1)+SUMIFS(S449,Input!$J91,Costs!S$1)+SUMIFS(S449,Input!$K91,Costs!S$1)+SUMIFS(S449,Input!$L91,Costs!S$1)</f>
        <v>0</v>
      </c>
      <c r="T90" s="8">
        <f>SUMIFS(T449,Input!$I91,Costs!T$1)+SUMIFS(T449,Input!$J91,Costs!T$1)+SUMIFS(T449,Input!$K91,Costs!T$1)+SUMIFS(T449,Input!$L91,Costs!T$1)</f>
        <v>0</v>
      </c>
      <c r="U90" s="8">
        <f>SUMIFS(U449,Input!$I91,Costs!U$1)+SUMIFS(U449,Input!$J91,Costs!U$1)+SUMIFS(U449,Input!$K91,Costs!U$1)+SUMIFS(U449,Input!$L91,Costs!U$1)</f>
        <v>0</v>
      </c>
      <c r="V90" s="8">
        <f>SUMIFS(V449,Input!$I91,Costs!V$1)+SUMIFS(V449,Input!$J91,Costs!V$1)+SUMIFS(V449,Input!$K91,Costs!V$1)+SUMIFS(V449,Input!$L91,Costs!V$1)</f>
        <v>0</v>
      </c>
      <c r="W90" s="8">
        <f>SUMIFS(W449,Input!$I91,Costs!W$1)+SUMIFS(W449,Input!$J91,Costs!W$1)+SUMIFS(W449,Input!$K91,Costs!W$1)+SUMIFS(W449,Input!$L91,Costs!W$1)</f>
        <v>0</v>
      </c>
      <c r="X90"/>
      <c r="Y90" s="119">
        <f t="shared" si="3"/>
        <v>0</v>
      </c>
      <c r="Z90"/>
    </row>
    <row r="91" spans="1:26" ht="14.5" hidden="1" thickBot="1" x14ac:dyDescent="0.35">
      <c r="A91" s="67" t="str">
        <f>IF(ISBLANK(Input!A92)," ",Input!A92)</f>
        <v xml:space="preserve"> </v>
      </c>
      <c r="B91" s="117" t="str">
        <f>IF(ISBLANK(Input!B92)," ",Input!B92)</f>
        <v xml:space="preserve"> </v>
      </c>
      <c r="C91" s="66" t="str">
        <f>IF(ISBLANK(Input!C92)," ",Input!C92)</f>
        <v xml:space="preserve"> </v>
      </c>
      <c r="D91" s="8">
        <f>SUMIFS(D450,Input!$I92,Costs!D$1)+SUMIFS(D450,Input!$J92,Costs!D$1)+SUMIFS(D450,Input!$K92,Costs!D$1)+SUMIFS(D450,Input!$L92,Costs!D$1)</f>
        <v>0</v>
      </c>
      <c r="E91" s="8">
        <f>SUMIFS(E450,Input!$I92,Costs!E$1)+SUMIFS(E450,Input!$J92,Costs!E$1)+SUMIFS(E450,Input!$K92,Costs!E$1)+SUMIFS(E450,Input!$L92,Costs!E$1)</f>
        <v>0</v>
      </c>
      <c r="F91" s="8">
        <f>SUMIFS(F450,Input!$I92,Costs!F$1)+SUMIFS(F450,Input!$J92,Costs!F$1)+SUMIFS(F450,Input!$K92,Costs!F$1)+SUMIFS(F450,Input!$L92,Costs!F$1)</f>
        <v>0</v>
      </c>
      <c r="G91" s="8">
        <f>SUMIFS(G450,Input!$I92,Costs!G$1)+SUMIFS(G450,Input!$J92,Costs!G$1)+SUMIFS(G450,Input!$K92,Costs!G$1)+SUMIFS(G450,Input!$L92,Costs!G$1)</f>
        <v>0</v>
      </c>
      <c r="H91" s="8">
        <f>SUMIFS(H450,Input!$I92,Costs!H$1)+SUMIFS(H450,Input!$J92,Costs!H$1)+SUMIFS(H450,Input!$K92,Costs!H$1)+SUMIFS(H450,Input!$L92,Costs!H$1)</f>
        <v>0</v>
      </c>
      <c r="I91" s="8">
        <f>SUMIFS(I450,Input!$I92,Costs!I$1)+SUMIFS(I450,Input!$J92,Costs!I$1)+SUMIFS(I450,Input!$K92,Costs!I$1)+SUMIFS(I450,Input!$L92,Costs!I$1)</f>
        <v>0</v>
      </c>
      <c r="J91" s="8">
        <f>SUMIFS(J450,Input!$I92,Costs!J$1)+SUMIFS(J450,Input!$J92,Costs!J$1)+SUMIFS(J450,Input!$K92,Costs!J$1)+SUMIFS(J450,Input!$L92,Costs!J$1)</f>
        <v>0</v>
      </c>
      <c r="K91" s="8">
        <f>SUMIFS(K450,Input!$I92,Costs!K$1)+SUMIFS(K450,Input!$J92,Costs!K$1)+SUMIFS(K450,Input!$K92,Costs!K$1)+SUMIFS(K450,Input!$L92,Costs!K$1)</f>
        <v>0</v>
      </c>
      <c r="L91" s="8">
        <f>SUMIFS(L450,Input!$I92,Costs!L$1)+SUMIFS(L450,Input!$J92,Costs!L$1)+SUMIFS(L450,Input!$K92,Costs!L$1)+SUMIFS(L450,Input!$L92,Costs!L$1)</f>
        <v>0</v>
      </c>
      <c r="M91" s="8">
        <f>SUMIFS(M450,Input!$I92,Costs!M$1)+SUMIFS(M450,Input!$J92,Costs!M$1)+SUMIFS(M450,Input!$K92,Costs!M$1)+SUMIFS(M450,Input!$L92,Costs!M$1)</f>
        <v>0</v>
      </c>
      <c r="N91" s="8">
        <f>SUMIFS(N450,Input!$I92,Costs!N$1)+SUMIFS(N450,Input!$J92,Costs!N$1)+SUMIFS(N450,Input!$K92,Costs!N$1)+SUMIFS(N450,Input!$L92,Costs!N$1)</f>
        <v>0</v>
      </c>
      <c r="O91" s="8">
        <f>SUMIFS(O450,Input!$I92,Costs!O$1)+SUMIFS(O450,Input!$J92,Costs!O$1)+SUMIFS(O450,Input!$K92,Costs!O$1)+SUMIFS(O450,Input!$L92,Costs!O$1)</f>
        <v>0</v>
      </c>
      <c r="P91" s="8">
        <f>SUMIFS(P450,Input!$I92,Costs!P$1)+SUMIFS(P450,Input!$J92,Costs!P$1)+SUMIFS(P450,Input!$K92,Costs!P$1)+SUMIFS(P450,Input!$L92,Costs!P$1)</f>
        <v>0</v>
      </c>
      <c r="Q91" s="8">
        <f>SUMIFS(Q450,Input!$I92,Costs!Q$1)+SUMIFS(Q450,Input!$J92,Costs!Q$1)+SUMIFS(Q450,Input!$K92,Costs!Q$1)+SUMIFS(Q450,Input!$L92,Costs!Q$1)</f>
        <v>0</v>
      </c>
      <c r="R91" s="8">
        <f>SUMIFS(R450,Input!$I92,Costs!R$1)+SUMIFS(R450,Input!$J92,Costs!R$1)+SUMIFS(R450,Input!$K92,Costs!R$1)+SUMIFS(R450,Input!$L92,Costs!R$1)</f>
        <v>0</v>
      </c>
      <c r="S91" s="8">
        <f>SUMIFS(S450,Input!$I92,Costs!S$1)+SUMIFS(S450,Input!$J92,Costs!S$1)+SUMIFS(S450,Input!$K92,Costs!S$1)+SUMIFS(S450,Input!$L92,Costs!S$1)</f>
        <v>0</v>
      </c>
      <c r="T91" s="8">
        <f>SUMIFS(T450,Input!$I92,Costs!T$1)+SUMIFS(T450,Input!$J92,Costs!T$1)+SUMIFS(T450,Input!$K92,Costs!T$1)+SUMIFS(T450,Input!$L92,Costs!T$1)</f>
        <v>0</v>
      </c>
      <c r="U91" s="8">
        <f>SUMIFS(U450,Input!$I92,Costs!U$1)+SUMIFS(U450,Input!$J92,Costs!U$1)+SUMIFS(U450,Input!$K92,Costs!U$1)+SUMIFS(U450,Input!$L92,Costs!U$1)</f>
        <v>0</v>
      </c>
      <c r="V91" s="8">
        <f>SUMIFS(V450,Input!$I92,Costs!V$1)+SUMIFS(V450,Input!$J92,Costs!V$1)+SUMIFS(V450,Input!$K92,Costs!V$1)+SUMIFS(V450,Input!$L92,Costs!V$1)</f>
        <v>0</v>
      </c>
      <c r="W91" s="8">
        <f>SUMIFS(W450,Input!$I92,Costs!W$1)+SUMIFS(W450,Input!$J92,Costs!W$1)+SUMIFS(W450,Input!$K92,Costs!W$1)+SUMIFS(W450,Input!$L92,Costs!W$1)</f>
        <v>0</v>
      </c>
      <c r="X91"/>
      <c r="Y91" s="119">
        <f t="shared" si="3"/>
        <v>0</v>
      </c>
      <c r="Z91"/>
    </row>
    <row r="92" spans="1:26" ht="14.5" hidden="1" thickBot="1" x14ac:dyDescent="0.35">
      <c r="A92" s="67" t="str">
        <f>IF(ISBLANK(Input!A93)," ",Input!A93)</f>
        <v xml:space="preserve"> </v>
      </c>
      <c r="B92" s="117" t="str">
        <f>IF(ISBLANK(Input!B93)," ",Input!B93)</f>
        <v xml:space="preserve"> </v>
      </c>
      <c r="C92" s="66" t="str">
        <f>IF(ISBLANK(Input!C93)," ",Input!C93)</f>
        <v xml:space="preserve"> </v>
      </c>
      <c r="D92" s="8">
        <f>SUMIFS(D451,Input!$I93,Costs!D$1)+SUMIFS(D451,Input!$J93,Costs!D$1)+SUMIFS(D451,Input!$K93,Costs!D$1)+SUMIFS(D451,Input!$L93,Costs!D$1)</f>
        <v>0</v>
      </c>
      <c r="E92" s="8">
        <f>SUMIFS(E451,Input!$I93,Costs!E$1)+SUMIFS(E451,Input!$J93,Costs!E$1)+SUMIFS(E451,Input!$K93,Costs!E$1)+SUMIFS(E451,Input!$L93,Costs!E$1)</f>
        <v>0</v>
      </c>
      <c r="F92" s="8">
        <f>SUMIFS(F451,Input!$I93,Costs!F$1)+SUMIFS(F451,Input!$J93,Costs!F$1)+SUMIFS(F451,Input!$K93,Costs!F$1)+SUMIFS(F451,Input!$L93,Costs!F$1)</f>
        <v>0</v>
      </c>
      <c r="G92" s="8">
        <f>SUMIFS(G451,Input!$I93,Costs!G$1)+SUMIFS(G451,Input!$J93,Costs!G$1)+SUMIFS(G451,Input!$K93,Costs!G$1)+SUMIFS(G451,Input!$L93,Costs!G$1)</f>
        <v>0</v>
      </c>
      <c r="H92" s="8">
        <f>SUMIFS(H451,Input!$I93,Costs!H$1)+SUMIFS(H451,Input!$J93,Costs!H$1)+SUMIFS(H451,Input!$K93,Costs!H$1)+SUMIFS(H451,Input!$L93,Costs!H$1)</f>
        <v>0</v>
      </c>
      <c r="I92" s="8">
        <f>SUMIFS(I451,Input!$I93,Costs!I$1)+SUMIFS(I451,Input!$J93,Costs!I$1)+SUMIFS(I451,Input!$K93,Costs!I$1)+SUMIFS(I451,Input!$L93,Costs!I$1)</f>
        <v>0</v>
      </c>
      <c r="J92" s="8">
        <f>SUMIFS(J451,Input!$I93,Costs!J$1)+SUMIFS(J451,Input!$J93,Costs!J$1)+SUMIFS(J451,Input!$K93,Costs!J$1)+SUMIFS(J451,Input!$L93,Costs!J$1)</f>
        <v>0</v>
      </c>
      <c r="K92" s="8">
        <f>SUMIFS(K451,Input!$I93,Costs!K$1)+SUMIFS(K451,Input!$J93,Costs!K$1)+SUMIFS(K451,Input!$K93,Costs!K$1)+SUMIFS(K451,Input!$L93,Costs!K$1)</f>
        <v>0</v>
      </c>
      <c r="L92" s="8">
        <f>SUMIFS(L451,Input!$I93,Costs!L$1)+SUMIFS(L451,Input!$J93,Costs!L$1)+SUMIFS(L451,Input!$K93,Costs!L$1)+SUMIFS(L451,Input!$L93,Costs!L$1)</f>
        <v>0</v>
      </c>
      <c r="M92" s="8">
        <f>SUMIFS(M451,Input!$I93,Costs!M$1)+SUMIFS(M451,Input!$J93,Costs!M$1)+SUMIFS(M451,Input!$K93,Costs!M$1)+SUMIFS(M451,Input!$L93,Costs!M$1)</f>
        <v>0</v>
      </c>
      <c r="N92" s="8">
        <f>SUMIFS(N451,Input!$I93,Costs!N$1)+SUMIFS(N451,Input!$J93,Costs!N$1)+SUMIFS(N451,Input!$K93,Costs!N$1)+SUMIFS(N451,Input!$L93,Costs!N$1)</f>
        <v>0</v>
      </c>
      <c r="O92" s="8">
        <f>SUMIFS(O451,Input!$I93,Costs!O$1)+SUMIFS(O451,Input!$J93,Costs!O$1)+SUMIFS(O451,Input!$K93,Costs!O$1)+SUMIFS(O451,Input!$L93,Costs!O$1)</f>
        <v>0</v>
      </c>
      <c r="P92" s="8">
        <f>SUMIFS(P451,Input!$I93,Costs!P$1)+SUMIFS(P451,Input!$J93,Costs!P$1)+SUMIFS(P451,Input!$K93,Costs!P$1)+SUMIFS(P451,Input!$L93,Costs!P$1)</f>
        <v>0</v>
      </c>
      <c r="Q92" s="8">
        <f>SUMIFS(Q451,Input!$I93,Costs!Q$1)+SUMIFS(Q451,Input!$J93,Costs!Q$1)+SUMIFS(Q451,Input!$K93,Costs!Q$1)+SUMIFS(Q451,Input!$L93,Costs!Q$1)</f>
        <v>0</v>
      </c>
      <c r="R92" s="8">
        <f>SUMIFS(R451,Input!$I93,Costs!R$1)+SUMIFS(R451,Input!$J93,Costs!R$1)+SUMIFS(R451,Input!$K93,Costs!R$1)+SUMIFS(R451,Input!$L93,Costs!R$1)</f>
        <v>0</v>
      </c>
      <c r="S92" s="8">
        <f>SUMIFS(S451,Input!$I93,Costs!S$1)+SUMIFS(S451,Input!$J93,Costs!S$1)+SUMIFS(S451,Input!$K93,Costs!S$1)+SUMIFS(S451,Input!$L93,Costs!S$1)</f>
        <v>0</v>
      </c>
      <c r="T92" s="8">
        <f>SUMIFS(T451,Input!$I93,Costs!T$1)+SUMIFS(T451,Input!$J93,Costs!T$1)+SUMIFS(T451,Input!$K93,Costs!T$1)+SUMIFS(T451,Input!$L93,Costs!T$1)</f>
        <v>0</v>
      </c>
      <c r="U92" s="8">
        <f>SUMIFS(U451,Input!$I93,Costs!U$1)+SUMIFS(U451,Input!$J93,Costs!U$1)+SUMIFS(U451,Input!$K93,Costs!U$1)+SUMIFS(U451,Input!$L93,Costs!U$1)</f>
        <v>0</v>
      </c>
      <c r="V92" s="8">
        <f>SUMIFS(V451,Input!$I93,Costs!V$1)+SUMIFS(V451,Input!$J93,Costs!V$1)+SUMIFS(V451,Input!$K93,Costs!V$1)+SUMIFS(V451,Input!$L93,Costs!V$1)</f>
        <v>0</v>
      </c>
      <c r="W92" s="8">
        <f>SUMIFS(W451,Input!$I93,Costs!W$1)+SUMIFS(W451,Input!$J93,Costs!W$1)+SUMIFS(W451,Input!$K93,Costs!W$1)+SUMIFS(W451,Input!$L93,Costs!W$1)</f>
        <v>0</v>
      </c>
      <c r="X92"/>
      <c r="Y92" s="119">
        <f t="shared" si="3"/>
        <v>0</v>
      </c>
      <c r="Z92"/>
    </row>
    <row r="93" spans="1:26" ht="14.5" hidden="1" thickBot="1" x14ac:dyDescent="0.35">
      <c r="A93" s="67" t="str">
        <f>IF(ISBLANK(Input!A94)," ",Input!A94)</f>
        <v xml:space="preserve"> </v>
      </c>
      <c r="B93" s="117" t="str">
        <f>IF(ISBLANK(Input!B94)," ",Input!B94)</f>
        <v xml:space="preserve"> </v>
      </c>
      <c r="C93" s="66" t="str">
        <f>IF(ISBLANK(Input!C94)," ",Input!C94)</f>
        <v xml:space="preserve"> </v>
      </c>
      <c r="D93" s="8">
        <f>SUMIFS(D452,Input!$I94,Costs!D$1)+SUMIFS(D452,Input!$J94,Costs!D$1)+SUMIFS(D452,Input!$K94,Costs!D$1)+SUMIFS(D452,Input!$L94,Costs!D$1)</f>
        <v>0</v>
      </c>
      <c r="E93" s="8">
        <f>SUMIFS(E452,Input!$I94,Costs!E$1)+SUMIFS(E452,Input!$J94,Costs!E$1)+SUMIFS(E452,Input!$K94,Costs!E$1)+SUMIFS(E452,Input!$L94,Costs!E$1)</f>
        <v>0</v>
      </c>
      <c r="F93" s="8">
        <f>SUMIFS(F452,Input!$I94,Costs!F$1)+SUMIFS(F452,Input!$J94,Costs!F$1)+SUMIFS(F452,Input!$K94,Costs!F$1)+SUMIFS(F452,Input!$L94,Costs!F$1)</f>
        <v>0</v>
      </c>
      <c r="G93" s="8">
        <f>SUMIFS(G452,Input!$I94,Costs!G$1)+SUMIFS(G452,Input!$J94,Costs!G$1)+SUMIFS(G452,Input!$K94,Costs!G$1)+SUMIFS(G452,Input!$L94,Costs!G$1)</f>
        <v>0</v>
      </c>
      <c r="H93" s="8">
        <f>SUMIFS(H452,Input!$I94,Costs!H$1)+SUMIFS(H452,Input!$J94,Costs!H$1)+SUMIFS(H452,Input!$K94,Costs!H$1)+SUMIFS(H452,Input!$L94,Costs!H$1)</f>
        <v>0</v>
      </c>
      <c r="I93" s="8">
        <f>SUMIFS(I452,Input!$I94,Costs!I$1)+SUMIFS(I452,Input!$J94,Costs!I$1)+SUMIFS(I452,Input!$K94,Costs!I$1)+SUMIFS(I452,Input!$L94,Costs!I$1)</f>
        <v>0</v>
      </c>
      <c r="J93" s="8">
        <f>SUMIFS(J452,Input!$I94,Costs!J$1)+SUMIFS(J452,Input!$J94,Costs!J$1)+SUMIFS(J452,Input!$K94,Costs!J$1)+SUMIFS(J452,Input!$L94,Costs!J$1)</f>
        <v>0</v>
      </c>
      <c r="K93" s="8">
        <f>SUMIFS(K452,Input!$I94,Costs!K$1)+SUMIFS(K452,Input!$J94,Costs!K$1)+SUMIFS(K452,Input!$K94,Costs!K$1)+SUMIFS(K452,Input!$L94,Costs!K$1)</f>
        <v>0</v>
      </c>
      <c r="L93" s="8">
        <f>SUMIFS(L452,Input!$I94,Costs!L$1)+SUMIFS(L452,Input!$J94,Costs!L$1)+SUMIFS(L452,Input!$K94,Costs!L$1)+SUMIFS(L452,Input!$L94,Costs!L$1)</f>
        <v>0</v>
      </c>
      <c r="M93" s="8">
        <f>SUMIFS(M452,Input!$I94,Costs!M$1)+SUMIFS(M452,Input!$J94,Costs!M$1)+SUMIFS(M452,Input!$K94,Costs!M$1)+SUMIFS(M452,Input!$L94,Costs!M$1)</f>
        <v>0</v>
      </c>
      <c r="N93" s="8">
        <f>SUMIFS(N452,Input!$I94,Costs!N$1)+SUMIFS(N452,Input!$J94,Costs!N$1)+SUMIFS(N452,Input!$K94,Costs!N$1)+SUMIFS(N452,Input!$L94,Costs!N$1)</f>
        <v>0</v>
      </c>
      <c r="O93" s="8">
        <f>SUMIFS(O452,Input!$I94,Costs!O$1)+SUMIFS(O452,Input!$J94,Costs!O$1)+SUMIFS(O452,Input!$K94,Costs!O$1)+SUMIFS(O452,Input!$L94,Costs!O$1)</f>
        <v>0</v>
      </c>
      <c r="P93" s="8">
        <f>SUMIFS(P452,Input!$I94,Costs!P$1)+SUMIFS(P452,Input!$J94,Costs!P$1)+SUMIFS(P452,Input!$K94,Costs!P$1)+SUMIFS(P452,Input!$L94,Costs!P$1)</f>
        <v>0</v>
      </c>
      <c r="Q93" s="8">
        <f>SUMIFS(Q452,Input!$I94,Costs!Q$1)+SUMIFS(Q452,Input!$J94,Costs!Q$1)+SUMIFS(Q452,Input!$K94,Costs!Q$1)+SUMIFS(Q452,Input!$L94,Costs!Q$1)</f>
        <v>0</v>
      </c>
      <c r="R93" s="8">
        <f>SUMIFS(R452,Input!$I94,Costs!R$1)+SUMIFS(R452,Input!$J94,Costs!R$1)+SUMIFS(R452,Input!$K94,Costs!R$1)+SUMIFS(R452,Input!$L94,Costs!R$1)</f>
        <v>0</v>
      </c>
      <c r="S93" s="8">
        <f>SUMIFS(S452,Input!$I94,Costs!S$1)+SUMIFS(S452,Input!$J94,Costs!S$1)+SUMIFS(S452,Input!$K94,Costs!S$1)+SUMIFS(S452,Input!$L94,Costs!S$1)</f>
        <v>0</v>
      </c>
      <c r="T93" s="8">
        <f>SUMIFS(T452,Input!$I94,Costs!T$1)+SUMIFS(T452,Input!$J94,Costs!T$1)+SUMIFS(T452,Input!$K94,Costs!T$1)+SUMIFS(T452,Input!$L94,Costs!T$1)</f>
        <v>0</v>
      </c>
      <c r="U93" s="8">
        <f>SUMIFS(U452,Input!$I94,Costs!U$1)+SUMIFS(U452,Input!$J94,Costs!U$1)+SUMIFS(U452,Input!$K94,Costs!U$1)+SUMIFS(U452,Input!$L94,Costs!U$1)</f>
        <v>0</v>
      </c>
      <c r="V93" s="8">
        <f>SUMIFS(V452,Input!$I94,Costs!V$1)+SUMIFS(V452,Input!$J94,Costs!V$1)+SUMIFS(V452,Input!$K94,Costs!V$1)+SUMIFS(V452,Input!$L94,Costs!V$1)</f>
        <v>0</v>
      </c>
      <c r="W93" s="8">
        <f>SUMIFS(W452,Input!$I94,Costs!W$1)+SUMIFS(W452,Input!$J94,Costs!W$1)+SUMIFS(W452,Input!$K94,Costs!W$1)+SUMIFS(W452,Input!$L94,Costs!W$1)</f>
        <v>0</v>
      </c>
      <c r="X93"/>
      <c r="Y93" s="119">
        <f t="shared" si="3"/>
        <v>0</v>
      </c>
      <c r="Z93"/>
    </row>
    <row r="94" spans="1:26" ht="14.5" hidden="1" thickBot="1" x14ac:dyDescent="0.35">
      <c r="A94" s="67" t="str">
        <f>IF(ISBLANK(Input!A95)," ",Input!A95)</f>
        <v xml:space="preserve"> </v>
      </c>
      <c r="B94" s="117" t="str">
        <f>IF(ISBLANK(Input!B95)," ",Input!B95)</f>
        <v xml:space="preserve"> </v>
      </c>
      <c r="C94" s="66" t="str">
        <f>IF(ISBLANK(Input!C95)," ",Input!C95)</f>
        <v xml:space="preserve"> </v>
      </c>
      <c r="D94" s="8">
        <f>SUMIFS(D453,Input!$I95,Costs!D$1)+SUMIFS(D453,Input!$J95,Costs!D$1)+SUMIFS(D453,Input!$K95,Costs!D$1)+SUMIFS(D453,Input!$L95,Costs!D$1)</f>
        <v>0</v>
      </c>
      <c r="E94" s="8">
        <f>SUMIFS(E453,Input!$I95,Costs!E$1)+SUMIFS(E453,Input!$J95,Costs!E$1)+SUMIFS(E453,Input!$K95,Costs!E$1)+SUMIFS(E453,Input!$L95,Costs!E$1)</f>
        <v>0</v>
      </c>
      <c r="F94" s="8">
        <f>SUMIFS(F453,Input!$I95,Costs!F$1)+SUMIFS(F453,Input!$J95,Costs!F$1)+SUMIFS(F453,Input!$K95,Costs!F$1)+SUMIFS(F453,Input!$L95,Costs!F$1)</f>
        <v>0</v>
      </c>
      <c r="G94" s="8">
        <f>SUMIFS(G453,Input!$I95,Costs!G$1)+SUMIFS(G453,Input!$J95,Costs!G$1)+SUMIFS(G453,Input!$K95,Costs!G$1)+SUMIFS(G453,Input!$L95,Costs!G$1)</f>
        <v>0</v>
      </c>
      <c r="H94" s="8">
        <f>SUMIFS(H453,Input!$I95,Costs!H$1)+SUMIFS(H453,Input!$J95,Costs!H$1)+SUMIFS(H453,Input!$K95,Costs!H$1)+SUMIFS(H453,Input!$L95,Costs!H$1)</f>
        <v>0</v>
      </c>
      <c r="I94" s="8">
        <f>SUMIFS(I453,Input!$I95,Costs!I$1)+SUMIFS(I453,Input!$J95,Costs!I$1)+SUMIFS(I453,Input!$K95,Costs!I$1)+SUMIFS(I453,Input!$L95,Costs!I$1)</f>
        <v>0</v>
      </c>
      <c r="J94" s="8">
        <f>SUMIFS(J453,Input!$I95,Costs!J$1)+SUMIFS(J453,Input!$J95,Costs!J$1)+SUMIFS(J453,Input!$K95,Costs!J$1)+SUMIFS(J453,Input!$L95,Costs!J$1)</f>
        <v>0</v>
      </c>
      <c r="K94" s="8">
        <f>SUMIFS(K453,Input!$I95,Costs!K$1)+SUMIFS(K453,Input!$J95,Costs!K$1)+SUMIFS(K453,Input!$K95,Costs!K$1)+SUMIFS(K453,Input!$L95,Costs!K$1)</f>
        <v>0</v>
      </c>
      <c r="L94" s="8">
        <f>SUMIFS(L453,Input!$I95,Costs!L$1)+SUMIFS(L453,Input!$J95,Costs!L$1)+SUMIFS(L453,Input!$K95,Costs!L$1)+SUMIFS(L453,Input!$L95,Costs!L$1)</f>
        <v>0</v>
      </c>
      <c r="M94" s="8">
        <f>SUMIFS(M453,Input!$I95,Costs!M$1)+SUMIFS(M453,Input!$J95,Costs!M$1)+SUMIFS(M453,Input!$K95,Costs!M$1)+SUMIFS(M453,Input!$L95,Costs!M$1)</f>
        <v>0</v>
      </c>
      <c r="N94" s="8">
        <f>SUMIFS(N453,Input!$I95,Costs!N$1)+SUMIFS(N453,Input!$J95,Costs!N$1)+SUMIFS(N453,Input!$K95,Costs!N$1)+SUMIFS(N453,Input!$L95,Costs!N$1)</f>
        <v>0</v>
      </c>
      <c r="O94" s="8">
        <f>SUMIFS(O453,Input!$I95,Costs!O$1)+SUMIFS(O453,Input!$J95,Costs!O$1)+SUMIFS(O453,Input!$K95,Costs!O$1)+SUMIFS(O453,Input!$L95,Costs!O$1)</f>
        <v>0</v>
      </c>
      <c r="P94" s="8">
        <f>SUMIFS(P453,Input!$I95,Costs!P$1)+SUMIFS(P453,Input!$J95,Costs!P$1)+SUMIFS(P453,Input!$K95,Costs!P$1)+SUMIFS(P453,Input!$L95,Costs!P$1)</f>
        <v>0</v>
      </c>
      <c r="Q94" s="8">
        <f>SUMIFS(Q453,Input!$I95,Costs!Q$1)+SUMIFS(Q453,Input!$J95,Costs!Q$1)+SUMIFS(Q453,Input!$K95,Costs!Q$1)+SUMIFS(Q453,Input!$L95,Costs!Q$1)</f>
        <v>0</v>
      </c>
      <c r="R94" s="8">
        <f>SUMIFS(R453,Input!$I95,Costs!R$1)+SUMIFS(R453,Input!$J95,Costs!R$1)+SUMIFS(R453,Input!$K95,Costs!R$1)+SUMIFS(R453,Input!$L95,Costs!R$1)</f>
        <v>0</v>
      </c>
      <c r="S94" s="8">
        <f>SUMIFS(S453,Input!$I95,Costs!S$1)+SUMIFS(S453,Input!$J95,Costs!S$1)+SUMIFS(S453,Input!$K95,Costs!S$1)+SUMIFS(S453,Input!$L95,Costs!S$1)</f>
        <v>0</v>
      </c>
      <c r="T94" s="8">
        <f>SUMIFS(T453,Input!$I95,Costs!T$1)+SUMIFS(T453,Input!$J95,Costs!T$1)+SUMIFS(T453,Input!$K95,Costs!T$1)+SUMIFS(T453,Input!$L95,Costs!T$1)</f>
        <v>0</v>
      </c>
      <c r="U94" s="8">
        <f>SUMIFS(U453,Input!$I95,Costs!U$1)+SUMIFS(U453,Input!$J95,Costs!U$1)+SUMIFS(U453,Input!$K95,Costs!U$1)+SUMIFS(U453,Input!$L95,Costs!U$1)</f>
        <v>0</v>
      </c>
      <c r="V94" s="8">
        <f>SUMIFS(V453,Input!$I95,Costs!V$1)+SUMIFS(V453,Input!$J95,Costs!V$1)+SUMIFS(V453,Input!$K95,Costs!V$1)+SUMIFS(V453,Input!$L95,Costs!V$1)</f>
        <v>0</v>
      </c>
      <c r="W94" s="8">
        <f>SUMIFS(W453,Input!$I95,Costs!W$1)+SUMIFS(W453,Input!$J95,Costs!W$1)+SUMIFS(W453,Input!$K95,Costs!W$1)+SUMIFS(W453,Input!$L95,Costs!W$1)</f>
        <v>0</v>
      </c>
      <c r="X94"/>
      <c r="Y94" s="119">
        <f t="shared" si="3"/>
        <v>0</v>
      </c>
      <c r="Z94"/>
    </row>
    <row r="95" spans="1:26" ht="14.5" hidden="1" thickBot="1" x14ac:dyDescent="0.35">
      <c r="A95" s="67" t="str">
        <f>IF(ISBLANK(Input!A96)," ",Input!A96)</f>
        <v xml:space="preserve"> </v>
      </c>
      <c r="B95" s="117" t="str">
        <f>IF(ISBLANK(Input!B96)," ",Input!B96)</f>
        <v xml:space="preserve"> </v>
      </c>
      <c r="C95" s="66" t="str">
        <f>IF(ISBLANK(Input!C96)," ",Input!C96)</f>
        <v xml:space="preserve"> </v>
      </c>
      <c r="D95" s="8">
        <f>SUMIFS(D454,Input!$I96,Costs!D$1)+SUMIFS(D454,Input!$J96,Costs!D$1)+SUMIFS(D454,Input!$K96,Costs!D$1)+SUMIFS(D454,Input!$L96,Costs!D$1)</f>
        <v>0</v>
      </c>
      <c r="E95" s="8">
        <f>SUMIFS(E454,Input!$I96,Costs!E$1)+SUMIFS(E454,Input!$J96,Costs!E$1)+SUMIFS(E454,Input!$K96,Costs!E$1)+SUMIFS(E454,Input!$L96,Costs!E$1)</f>
        <v>0</v>
      </c>
      <c r="F95" s="8">
        <f>SUMIFS(F454,Input!$I96,Costs!F$1)+SUMIFS(F454,Input!$J96,Costs!F$1)+SUMIFS(F454,Input!$K96,Costs!F$1)+SUMIFS(F454,Input!$L96,Costs!F$1)</f>
        <v>0</v>
      </c>
      <c r="G95" s="8">
        <f>SUMIFS(G454,Input!$I96,Costs!G$1)+SUMIFS(G454,Input!$J96,Costs!G$1)+SUMIFS(G454,Input!$K96,Costs!G$1)+SUMIFS(G454,Input!$L96,Costs!G$1)</f>
        <v>0</v>
      </c>
      <c r="H95" s="8">
        <f>SUMIFS(H454,Input!$I96,Costs!H$1)+SUMIFS(H454,Input!$J96,Costs!H$1)+SUMIFS(H454,Input!$K96,Costs!H$1)+SUMIFS(H454,Input!$L96,Costs!H$1)</f>
        <v>0</v>
      </c>
      <c r="I95" s="8">
        <f>SUMIFS(I454,Input!$I96,Costs!I$1)+SUMIFS(I454,Input!$J96,Costs!I$1)+SUMIFS(I454,Input!$K96,Costs!I$1)+SUMIFS(I454,Input!$L96,Costs!I$1)</f>
        <v>0</v>
      </c>
      <c r="J95" s="8">
        <f>SUMIFS(J454,Input!$I96,Costs!J$1)+SUMIFS(J454,Input!$J96,Costs!J$1)+SUMIFS(J454,Input!$K96,Costs!J$1)+SUMIFS(J454,Input!$L96,Costs!J$1)</f>
        <v>0</v>
      </c>
      <c r="K95" s="8">
        <f>SUMIFS(K454,Input!$I96,Costs!K$1)+SUMIFS(K454,Input!$J96,Costs!K$1)+SUMIFS(K454,Input!$K96,Costs!K$1)+SUMIFS(K454,Input!$L96,Costs!K$1)</f>
        <v>0</v>
      </c>
      <c r="L95" s="8">
        <f>SUMIFS(L454,Input!$I96,Costs!L$1)+SUMIFS(L454,Input!$J96,Costs!L$1)+SUMIFS(L454,Input!$K96,Costs!L$1)+SUMIFS(L454,Input!$L96,Costs!L$1)</f>
        <v>0</v>
      </c>
      <c r="M95" s="8">
        <f>SUMIFS(M454,Input!$I96,Costs!M$1)+SUMIFS(M454,Input!$J96,Costs!M$1)+SUMIFS(M454,Input!$K96,Costs!M$1)+SUMIFS(M454,Input!$L96,Costs!M$1)</f>
        <v>0</v>
      </c>
      <c r="N95" s="8">
        <f>SUMIFS(N454,Input!$I96,Costs!N$1)+SUMIFS(N454,Input!$J96,Costs!N$1)+SUMIFS(N454,Input!$K96,Costs!N$1)+SUMIFS(N454,Input!$L96,Costs!N$1)</f>
        <v>0</v>
      </c>
      <c r="O95" s="8">
        <f>SUMIFS(O454,Input!$I96,Costs!O$1)+SUMIFS(O454,Input!$J96,Costs!O$1)+SUMIFS(O454,Input!$K96,Costs!O$1)+SUMIFS(O454,Input!$L96,Costs!O$1)</f>
        <v>0</v>
      </c>
      <c r="P95" s="8">
        <f>SUMIFS(P454,Input!$I96,Costs!P$1)+SUMIFS(P454,Input!$J96,Costs!P$1)+SUMIFS(P454,Input!$K96,Costs!P$1)+SUMIFS(P454,Input!$L96,Costs!P$1)</f>
        <v>0</v>
      </c>
      <c r="Q95" s="8">
        <f>SUMIFS(Q454,Input!$I96,Costs!Q$1)+SUMIFS(Q454,Input!$J96,Costs!Q$1)+SUMIFS(Q454,Input!$K96,Costs!Q$1)+SUMIFS(Q454,Input!$L96,Costs!Q$1)</f>
        <v>0</v>
      </c>
      <c r="R95" s="8">
        <f>SUMIFS(R454,Input!$I96,Costs!R$1)+SUMIFS(R454,Input!$J96,Costs!R$1)+SUMIFS(R454,Input!$K96,Costs!R$1)+SUMIFS(R454,Input!$L96,Costs!R$1)</f>
        <v>0</v>
      </c>
      <c r="S95" s="8">
        <f>SUMIFS(S454,Input!$I96,Costs!S$1)+SUMIFS(S454,Input!$J96,Costs!S$1)+SUMIFS(S454,Input!$K96,Costs!S$1)+SUMIFS(S454,Input!$L96,Costs!S$1)</f>
        <v>0</v>
      </c>
      <c r="T95" s="8">
        <f>SUMIFS(T454,Input!$I96,Costs!T$1)+SUMIFS(T454,Input!$J96,Costs!T$1)+SUMIFS(T454,Input!$K96,Costs!T$1)+SUMIFS(T454,Input!$L96,Costs!T$1)</f>
        <v>0</v>
      </c>
      <c r="U95" s="8">
        <f>SUMIFS(U454,Input!$I96,Costs!U$1)+SUMIFS(U454,Input!$J96,Costs!U$1)+SUMIFS(U454,Input!$K96,Costs!U$1)+SUMIFS(U454,Input!$L96,Costs!U$1)</f>
        <v>0</v>
      </c>
      <c r="V95" s="8">
        <f>SUMIFS(V454,Input!$I96,Costs!V$1)+SUMIFS(V454,Input!$J96,Costs!V$1)+SUMIFS(V454,Input!$K96,Costs!V$1)+SUMIFS(V454,Input!$L96,Costs!V$1)</f>
        <v>0</v>
      </c>
      <c r="W95" s="8">
        <f>SUMIFS(W454,Input!$I96,Costs!W$1)+SUMIFS(W454,Input!$J96,Costs!W$1)+SUMIFS(W454,Input!$K96,Costs!W$1)+SUMIFS(W454,Input!$L96,Costs!W$1)</f>
        <v>0</v>
      </c>
      <c r="X95"/>
      <c r="Y95" s="119">
        <f t="shared" si="3"/>
        <v>0</v>
      </c>
      <c r="Z95"/>
    </row>
    <row r="96" spans="1:26" ht="14.5" hidden="1" thickBot="1" x14ac:dyDescent="0.35">
      <c r="A96" s="67" t="str">
        <f>IF(ISBLANK(Input!A97)," ",Input!A97)</f>
        <v xml:space="preserve"> </v>
      </c>
      <c r="B96" s="117" t="str">
        <f>IF(ISBLANK(Input!B97)," ",Input!B97)</f>
        <v xml:space="preserve"> </v>
      </c>
      <c r="C96" s="66" t="str">
        <f>IF(ISBLANK(Input!C97)," ",Input!C97)</f>
        <v xml:space="preserve"> </v>
      </c>
      <c r="D96" s="8">
        <f>SUMIFS(D455,Input!$I97,Costs!D$1)+SUMIFS(D455,Input!$J97,Costs!D$1)+SUMIFS(D455,Input!$K97,Costs!D$1)+SUMIFS(D455,Input!$L97,Costs!D$1)</f>
        <v>0</v>
      </c>
      <c r="E96" s="8">
        <f>SUMIFS(E455,Input!$I97,Costs!E$1)+SUMIFS(E455,Input!$J97,Costs!E$1)+SUMIFS(E455,Input!$K97,Costs!E$1)+SUMIFS(E455,Input!$L97,Costs!E$1)</f>
        <v>0</v>
      </c>
      <c r="F96" s="8">
        <f>SUMIFS(F455,Input!$I97,Costs!F$1)+SUMIFS(F455,Input!$J97,Costs!F$1)+SUMIFS(F455,Input!$K97,Costs!F$1)+SUMIFS(F455,Input!$L97,Costs!F$1)</f>
        <v>0</v>
      </c>
      <c r="G96" s="8">
        <f>SUMIFS(G455,Input!$I97,Costs!G$1)+SUMIFS(G455,Input!$J97,Costs!G$1)+SUMIFS(G455,Input!$K97,Costs!G$1)+SUMIFS(G455,Input!$L97,Costs!G$1)</f>
        <v>0</v>
      </c>
      <c r="H96" s="8">
        <f>SUMIFS(H455,Input!$I97,Costs!H$1)+SUMIFS(H455,Input!$J97,Costs!H$1)+SUMIFS(H455,Input!$K97,Costs!H$1)+SUMIFS(H455,Input!$L97,Costs!H$1)</f>
        <v>0</v>
      </c>
      <c r="I96" s="8">
        <f>SUMIFS(I455,Input!$I97,Costs!I$1)+SUMIFS(I455,Input!$J97,Costs!I$1)+SUMIFS(I455,Input!$K97,Costs!I$1)+SUMIFS(I455,Input!$L97,Costs!I$1)</f>
        <v>0</v>
      </c>
      <c r="J96" s="8">
        <f>SUMIFS(J455,Input!$I97,Costs!J$1)+SUMIFS(J455,Input!$J97,Costs!J$1)+SUMIFS(J455,Input!$K97,Costs!J$1)+SUMIFS(J455,Input!$L97,Costs!J$1)</f>
        <v>0</v>
      </c>
      <c r="K96" s="8">
        <f>SUMIFS(K455,Input!$I97,Costs!K$1)+SUMIFS(K455,Input!$J97,Costs!K$1)+SUMIFS(K455,Input!$K97,Costs!K$1)+SUMIFS(K455,Input!$L97,Costs!K$1)</f>
        <v>0</v>
      </c>
      <c r="L96" s="8">
        <f>SUMIFS(L455,Input!$I97,Costs!L$1)+SUMIFS(L455,Input!$J97,Costs!L$1)+SUMIFS(L455,Input!$K97,Costs!L$1)+SUMIFS(L455,Input!$L97,Costs!L$1)</f>
        <v>0</v>
      </c>
      <c r="M96" s="8">
        <f>SUMIFS(M455,Input!$I97,Costs!M$1)+SUMIFS(M455,Input!$J97,Costs!M$1)+SUMIFS(M455,Input!$K97,Costs!M$1)+SUMIFS(M455,Input!$L97,Costs!M$1)</f>
        <v>0</v>
      </c>
      <c r="N96" s="8">
        <f>SUMIFS(N455,Input!$I97,Costs!N$1)+SUMIFS(N455,Input!$J97,Costs!N$1)+SUMIFS(N455,Input!$K97,Costs!N$1)+SUMIFS(N455,Input!$L97,Costs!N$1)</f>
        <v>0</v>
      </c>
      <c r="O96" s="8">
        <f>SUMIFS(O455,Input!$I97,Costs!O$1)+SUMIFS(O455,Input!$J97,Costs!O$1)+SUMIFS(O455,Input!$K97,Costs!O$1)+SUMIFS(O455,Input!$L97,Costs!O$1)</f>
        <v>0</v>
      </c>
      <c r="P96" s="8">
        <f>SUMIFS(P455,Input!$I97,Costs!P$1)+SUMIFS(P455,Input!$J97,Costs!P$1)+SUMIFS(P455,Input!$K97,Costs!P$1)+SUMIFS(P455,Input!$L97,Costs!P$1)</f>
        <v>0</v>
      </c>
      <c r="Q96" s="8">
        <f>SUMIFS(Q455,Input!$I97,Costs!Q$1)+SUMIFS(Q455,Input!$J97,Costs!Q$1)+SUMIFS(Q455,Input!$K97,Costs!Q$1)+SUMIFS(Q455,Input!$L97,Costs!Q$1)</f>
        <v>0</v>
      </c>
      <c r="R96" s="8">
        <f>SUMIFS(R455,Input!$I97,Costs!R$1)+SUMIFS(R455,Input!$J97,Costs!R$1)+SUMIFS(R455,Input!$K97,Costs!R$1)+SUMIFS(R455,Input!$L97,Costs!R$1)</f>
        <v>0</v>
      </c>
      <c r="S96" s="8">
        <f>SUMIFS(S455,Input!$I97,Costs!S$1)+SUMIFS(S455,Input!$J97,Costs!S$1)+SUMIFS(S455,Input!$K97,Costs!S$1)+SUMIFS(S455,Input!$L97,Costs!S$1)</f>
        <v>0</v>
      </c>
      <c r="T96" s="8">
        <f>SUMIFS(T455,Input!$I97,Costs!T$1)+SUMIFS(T455,Input!$J97,Costs!T$1)+SUMIFS(T455,Input!$K97,Costs!T$1)+SUMIFS(T455,Input!$L97,Costs!T$1)</f>
        <v>0</v>
      </c>
      <c r="U96" s="8">
        <f>SUMIFS(U455,Input!$I97,Costs!U$1)+SUMIFS(U455,Input!$J97,Costs!U$1)+SUMIFS(U455,Input!$K97,Costs!U$1)+SUMIFS(U455,Input!$L97,Costs!U$1)</f>
        <v>0</v>
      </c>
      <c r="V96" s="8">
        <f>SUMIFS(V455,Input!$I97,Costs!V$1)+SUMIFS(V455,Input!$J97,Costs!V$1)+SUMIFS(V455,Input!$K97,Costs!V$1)+SUMIFS(V455,Input!$L97,Costs!V$1)</f>
        <v>0</v>
      </c>
      <c r="W96" s="8">
        <f>SUMIFS(W455,Input!$I97,Costs!W$1)+SUMIFS(W455,Input!$J97,Costs!W$1)+SUMIFS(W455,Input!$K97,Costs!W$1)+SUMIFS(W455,Input!$L97,Costs!W$1)</f>
        <v>0</v>
      </c>
      <c r="X96"/>
      <c r="Y96" s="119">
        <f t="shared" si="3"/>
        <v>0</v>
      </c>
      <c r="Z96"/>
    </row>
    <row r="97" spans="1:26" ht="14.5" hidden="1" thickBot="1" x14ac:dyDescent="0.35">
      <c r="A97" s="67" t="str">
        <f>IF(ISBLANK(Input!A98)," ",Input!A98)</f>
        <v xml:space="preserve"> </v>
      </c>
      <c r="B97" s="117" t="str">
        <f>IF(ISBLANK(Input!B98)," ",Input!B98)</f>
        <v xml:space="preserve"> </v>
      </c>
      <c r="C97" s="66" t="str">
        <f>IF(ISBLANK(Input!C98)," ",Input!C98)</f>
        <v xml:space="preserve"> </v>
      </c>
      <c r="D97" s="8">
        <f>SUMIFS(D456,Input!$I98,Costs!D$1)+SUMIFS(D456,Input!$J98,Costs!D$1)+SUMIFS(D456,Input!$K98,Costs!D$1)+SUMIFS(D456,Input!$L98,Costs!D$1)</f>
        <v>0</v>
      </c>
      <c r="E97" s="8">
        <f>SUMIFS(E456,Input!$I98,Costs!E$1)+SUMIFS(E456,Input!$J98,Costs!E$1)+SUMIFS(E456,Input!$K98,Costs!E$1)+SUMIFS(E456,Input!$L98,Costs!E$1)</f>
        <v>0</v>
      </c>
      <c r="F97" s="8">
        <f>SUMIFS(F456,Input!$I98,Costs!F$1)+SUMIFS(F456,Input!$J98,Costs!F$1)+SUMIFS(F456,Input!$K98,Costs!F$1)+SUMIFS(F456,Input!$L98,Costs!F$1)</f>
        <v>0</v>
      </c>
      <c r="G97" s="8">
        <f>SUMIFS(G456,Input!$I98,Costs!G$1)+SUMIFS(G456,Input!$J98,Costs!G$1)+SUMIFS(G456,Input!$K98,Costs!G$1)+SUMIFS(G456,Input!$L98,Costs!G$1)</f>
        <v>0</v>
      </c>
      <c r="H97" s="8">
        <f>SUMIFS(H456,Input!$I98,Costs!H$1)+SUMIFS(H456,Input!$J98,Costs!H$1)+SUMIFS(H456,Input!$K98,Costs!H$1)+SUMIFS(H456,Input!$L98,Costs!H$1)</f>
        <v>0</v>
      </c>
      <c r="I97" s="8">
        <f>SUMIFS(I456,Input!$I98,Costs!I$1)+SUMIFS(I456,Input!$J98,Costs!I$1)+SUMIFS(I456,Input!$K98,Costs!I$1)+SUMIFS(I456,Input!$L98,Costs!I$1)</f>
        <v>0</v>
      </c>
      <c r="J97" s="8">
        <f>SUMIFS(J456,Input!$I98,Costs!J$1)+SUMIFS(J456,Input!$J98,Costs!J$1)+SUMIFS(J456,Input!$K98,Costs!J$1)+SUMIFS(J456,Input!$L98,Costs!J$1)</f>
        <v>0</v>
      </c>
      <c r="K97" s="8">
        <f>SUMIFS(K456,Input!$I98,Costs!K$1)+SUMIFS(K456,Input!$J98,Costs!K$1)+SUMIFS(K456,Input!$K98,Costs!K$1)+SUMIFS(K456,Input!$L98,Costs!K$1)</f>
        <v>0</v>
      </c>
      <c r="L97" s="8">
        <f>SUMIFS(L456,Input!$I98,Costs!L$1)+SUMIFS(L456,Input!$J98,Costs!L$1)+SUMIFS(L456,Input!$K98,Costs!L$1)+SUMIFS(L456,Input!$L98,Costs!L$1)</f>
        <v>0</v>
      </c>
      <c r="M97" s="8">
        <f>SUMIFS(M456,Input!$I98,Costs!M$1)+SUMIFS(M456,Input!$J98,Costs!M$1)+SUMIFS(M456,Input!$K98,Costs!M$1)+SUMIFS(M456,Input!$L98,Costs!M$1)</f>
        <v>0</v>
      </c>
      <c r="N97" s="8">
        <f>SUMIFS(N456,Input!$I98,Costs!N$1)+SUMIFS(N456,Input!$J98,Costs!N$1)+SUMIFS(N456,Input!$K98,Costs!N$1)+SUMIFS(N456,Input!$L98,Costs!N$1)</f>
        <v>0</v>
      </c>
      <c r="O97" s="8">
        <f>SUMIFS(O456,Input!$I98,Costs!O$1)+SUMIFS(O456,Input!$J98,Costs!O$1)+SUMIFS(O456,Input!$K98,Costs!O$1)+SUMIFS(O456,Input!$L98,Costs!O$1)</f>
        <v>0</v>
      </c>
      <c r="P97" s="8">
        <f>SUMIFS(P456,Input!$I98,Costs!P$1)+SUMIFS(P456,Input!$J98,Costs!P$1)+SUMIFS(P456,Input!$K98,Costs!P$1)+SUMIFS(P456,Input!$L98,Costs!P$1)</f>
        <v>0</v>
      </c>
      <c r="Q97" s="8">
        <f>SUMIFS(Q456,Input!$I98,Costs!Q$1)+SUMIFS(Q456,Input!$J98,Costs!Q$1)+SUMIFS(Q456,Input!$K98,Costs!Q$1)+SUMIFS(Q456,Input!$L98,Costs!Q$1)</f>
        <v>0</v>
      </c>
      <c r="R97" s="8">
        <f>SUMIFS(R456,Input!$I98,Costs!R$1)+SUMIFS(R456,Input!$J98,Costs!R$1)+SUMIFS(R456,Input!$K98,Costs!R$1)+SUMIFS(R456,Input!$L98,Costs!R$1)</f>
        <v>0</v>
      </c>
      <c r="S97" s="8">
        <f>SUMIFS(S456,Input!$I98,Costs!S$1)+SUMIFS(S456,Input!$J98,Costs!S$1)+SUMIFS(S456,Input!$K98,Costs!S$1)+SUMIFS(S456,Input!$L98,Costs!S$1)</f>
        <v>0</v>
      </c>
      <c r="T97" s="8">
        <f>SUMIFS(T456,Input!$I98,Costs!T$1)+SUMIFS(T456,Input!$J98,Costs!T$1)+SUMIFS(T456,Input!$K98,Costs!T$1)+SUMIFS(T456,Input!$L98,Costs!T$1)</f>
        <v>0</v>
      </c>
      <c r="U97" s="8">
        <f>SUMIFS(U456,Input!$I98,Costs!U$1)+SUMIFS(U456,Input!$J98,Costs!U$1)+SUMIFS(U456,Input!$K98,Costs!U$1)+SUMIFS(U456,Input!$L98,Costs!U$1)</f>
        <v>0</v>
      </c>
      <c r="V97" s="8">
        <f>SUMIFS(V456,Input!$I98,Costs!V$1)+SUMIFS(V456,Input!$J98,Costs!V$1)+SUMIFS(V456,Input!$K98,Costs!V$1)+SUMIFS(V456,Input!$L98,Costs!V$1)</f>
        <v>0</v>
      </c>
      <c r="W97" s="8">
        <f>SUMIFS(W456,Input!$I98,Costs!W$1)+SUMIFS(W456,Input!$J98,Costs!W$1)+SUMIFS(W456,Input!$K98,Costs!W$1)+SUMIFS(W456,Input!$L98,Costs!W$1)</f>
        <v>0</v>
      </c>
      <c r="X97"/>
      <c r="Y97" s="119">
        <f t="shared" si="3"/>
        <v>0</v>
      </c>
      <c r="Z97"/>
    </row>
    <row r="98" spans="1:26" ht="14.5" hidden="1" thickBot="1" x14ac:dyDescent="0.35">
      <c r="A98" s="67" t="str">
        <f>IF(ISBLANK(Input!A99)," ",Input!A99)</f>
        <v xml:space="preserve"> </v>
      </c>
      <c r="B98" s="117" t="str">
        <f>IF(ISBLANK(Input!B99)," ",Input!B99)</f>
        <v xml:space="preserve"> </v>
      </c>
      <c r="C98" s="66" t="str">
        <f>IF(ISBLANK(Input!C99)," ",Input!C99)</f>
        <v xml:space="preserve"> </v>
      </c>
      <c r="D98" s="8">
        <f>SUMIFS(D457,Input!$I99,Costs!D$1)+SUMIFS(D457,Input!$J99,Costs!D$1)+SUMIFS(D457,Input!$K99,Costs!D$1)+SUMIFS(D457,Input!$L99,Costs!D$1)</f>
        <v>0</v>
      </c>
      <c r="E98" s="8">
        <f>SUMIFS(E457,Input!$I99,Costs!E$1)+SUMIFS(E457,Input!$J99,Costs!E$1)+SUMIFS(E457,Input!$K99,Costs!E$1)+SUMIFS(E457,Input!$L99,Costs!E$1)</f>
        <v>0</v>
      </c>
      <c r="F98" s="8">
        <f>SUMIFS(F457,Input!$I99,Costs!F$1)+SUMIFS(F457,Input!$J99,Costs!F$1)+SUMIFS(F457,Input!$K99,Costs!F$1)+SUMIFS(F457,Input!$L99,Costs!F$1)</f>
        <v>0</v>
      </c>
      <c r="G98" s="8">
        <f>SUMIFS(G457,Input!$I99,Costs!G$1)+SUMIFS(G457,Input!$J99,Costs!G$1)+SUMIFS(G457,Input!$K99,Costs!G$1)+SUMIFS(G457,Input!$L99,Costs!G$1)</f>
        <v>0</v>
      </c>
      <c r="H98" s="8">
        <f>SUMIFS(H457,Input!$I99,Costs!H$1)+SUMIFS(H457,Input!$J99,Costs!H$1)+SUMIFS(H457,Input!$K99,Costs!H$1)+SUMIFS(H457,Input!$L99,Costs!H$1)</f>
        <v>0</v>
      </c>
      <c r="I98" s="8">
        <f>SUMIFS(I457,Input!$I99,Costs!I$1)+SUMIFS(I457,Input!$J99,Costs!I$1)+SUMIFS(I457,Input!$K99,Costs!I$1)+SUMIFS(I457,Input!$L99,Costs!I$1)</f>
        <v>0</v>
      </c>
      <c r="J98" s="8">
        <f>SUMIFS(J457,Input!$I99,Costs!J$1)+SUMIFS(J457,Input!$J99,Costs!J$1)+SUMIFS(J457,Input!$K99,Costs!J$1)+SUMIFS(J457,Input!$L99,Costs!J$1)</f>
        <v>0</v>
      </c>
      <c r="K98" s="8">
        <f>SUMIFS(K457,Input!$I99,Costs!K$1)+SUMIFS(K457,Input!$J99,Costs!K$1)+SUMIFS(K457,Input!$K99,Costs!K$1)+SUMIFS(K457,Input!$L99,Costs!K$1)</f>
        <v>0</v>
      </c>
      <c r="L98" s="8">
        <f>SUMIFS(L457,Input!$I99,Costs!L$1)+SUMIFS(L457,Input!$J99,Costs!L$1)+SUMIFS(L457,Input!$K99,Costs!L$1)+SUMIFS(L457,Input!$L99,Costs!L$1)</f>
        <v>0</v>
      </c>
      <c r="M98" s="8">
        <f>SUMIFS(M457,Input!$I99,Costs!M$1)+SUMIFS(M457,Input!$J99,Costs!M$1)+SUMIFS(M457,Input!$K99,Costs!M$1)+SUMIFS(M457,Input!$L99,Costs!M$1)</f>
        <v>0</v>
      </c>
      <c r="N98" s="8">
        <f>SUMIFS(N457,Input!$I99,Costs!N$1)+SUMIFS(N457,Input!$J99,Costs!N$1)+SUMIFS(N457,Input!$K99,Costs!N$1)+SUMIFS(N457,Input!$L99,Costs!N$1)</f>
        <v>0</v>
      </c>
      <c r="O98" s="8">
        <f>SUMIFS(O457,Input!$I99,Costs!O$1)+SUMIFS(O457,Input!$J99,Costs!O$1)+SUMIFS(O457,Input!$K99,Costs!O$1)+SUMIFS(O457,Input!$L99,Costs!O$1)</f>
        <v>0</v>
      </c>
      <c r="P98" s="8">
        <f>SUMIFS(P457,Input!$I99,Costs!P$1)+SUMIFS(P457,Input!$J99,Costs!P$1)+SUMIFS(P457,Input!$K99,Costs!P$1)+SUMIFS(P457,Input!$L99,Costs!P$1)</f>
        <v>0</v>
      </c>
      <c r="Q98" s="8">
        <f>SUMIFS(Q457,Input!$I99,Costs!Q$1)+SUMIFS(Q457,Input!$J99,Costs!Q$1)+SUMIFS(Q457,Input!$K99,Costs!Q$1)+SUMIFS(Q457,Input!$L99,Costs!Q$1)</f>
        <v>0</v>
      </c>
      <c r="R98" s="8">
        <f>SUMIFS(R457,Input!$I99,Costs!R$1)+SUMIFS(R457,Input!$J99,Costs!R$1)+SUMIFS(R457,Input!$K99,Costs!R$1)+SUMIFS(R457,Input!$L99,Costs!R$1)</f>
        <v>0</v>
      </c>
      <c r="S98" s="8">
        <f>SUMIFS(S457,Input!$I99,Costs!S$1)+SUMIFS(S457,Input!$J99,Costs!S$1)+SUMIFS(S457,Input!$K99,Costs!S$1)+SUMIFS(S457,Input!$L99,Costs!S$1)</f>
        <v>0</v>
      </c>
      <c r="T98" s="8">
        <f>SUMIFS(T457,Input!$I99,Costs!T$1)+SUMIFS(T457,Input!$J99,Costs!T$1)+SUMIFS(T457,Input!$K99,Costs!T$1)+SUMIFS(T457,Input!$L99,Costs!T$1)</f>
        <v>0</v>
      </c>
      <c r="U98" s="8">
        <f>SUMIFS(U457,Input!$I99,Costs!U$1)+SUMIFS(U457,Input!$J99,Costs!U$1)+SUMIFS(U457,Input!$K99,Costs!U$1)+SUMIFS(U457,Input!$L99,Costs!U$1)</f>
        <v>0</v>
      </c>
      <c r="V98" s="8">
        <f>SUMIFS(V457,Input!$I99,Costs!V$1)+SUMIFS(V457,Input!$J99,Costs!V$1)+SUMIFS(V457,Input!$K99,Costs!V$1)+SUMIFS(V457,Input!$L99,Costs!V$1)</f>
        <v>0</v>
      </c>
      <c r="W98" s="8">
        <f>SUMIFS(W457,Input!$I99,Costs!W$1)+SUMIFS(W457,Input!$J99,Costs!W$1)+SUMIFS(W457,Input!$K99,Costs!W$1)+SUMIFS(W457,Input!$L99,Costs!W$1)</f>
        <v>0</v>
      </c>
      <c r="X98"/>
      <c r="Y98" s="119">
        <f t="shared" si="3"/>
        <v>0</v>
      </c>
      <c r="Z98"/>
    </row>
    <row r="99" spans="1:26" ht="14.5" hidden="1" thickBot="1" x14ac:dyDescent="0.35">
      <c r="A99" s="67" t="str">
        <f>IF(ISBLANK(Input!A100)," ",Input!A100)</f>
        <v xml:space="preserve"> </v>
      </c>
      <c r="B99" s="117" t="str">
        <f>IF(ISBLANK(Input!B100)," ",Input!B100)</f>
        <v xml:space="preserve"> </v>
      </c>
      <c r="C99" s="66" t="str">
        <f>IF(ISBLANK(Input!C100)," ",Input!C100)</f>
        <v xml:space="preserve"> </v>
      </c>
      <c r="D99" s="8">
        <f>SUMIFS(D458,Input!$I100,Costs!D$1)+SUMIFS(D458,Input!$J100,Costs!D$1)+SUMIFS(D458,Input!$K100,Costs!D$1)+SUMIFS(D458,Input!$L100,Costs!D$1)</f>
        <v>0</v>
      </c>
      <c r="E99" s="8">
        <f>SUMIFS(E458,Input!$I100,Costs!E$1)+SUMIFS(E458,Input!$J100,Costs!E$1)+SUMIFS(E458,Input!$K100,Costs!E$1)+SUMIFS(E458,Input!$L100,Costs!E$1)</f>
        <v>0</v>
      </c>
      <c r="F99" s="8">
        <f>SUMIFS(F458,Input!$I100,Costs!F$1)+SUMIFS(F458,Input!$J100,Costs!F$1)+SUMIFS(F458,Input!$K100,Costs!F$1)+SUMIFS(F458,Input!$L100,Costs!F$1)</f>
        <v>0</v>
      </c>
      <c r="G99" s="8">
        <f>SUMIFS(G458,Input!$I100,Costs!G$1)+SUMIFS(G458,Input!$J100,Costs!G$1)+SUMIFS(G458,Input!$K100,Costs!G$1)+SUMIFS(G458,Input!$L100,Costs!G$1)</f>
        <v>0</v>
      </c>
      <c r="H99" s="8">
        <f>SUMIFS(H458,Input!$I100,Costs!H$1)+SUMIFS(H458,Input!$J100,Costs!H$1)+SUMIFS(H458,Input!$K100,Costs!H$1)+SUMIFS(H458,Input!$L100,Costs!H$1)</f>
        <v>0</v>
      </c>
      <c r="I99" s="8">
        <f>SUMIFS(I458,Input!$I100,Costs!I$1)+SUMIFS(I458,Input!$J100,Costs!I$1)+SUMIFS(I458,Input!$K100,Costs!I$1)+SUMIFS(I458,Input!$L100,Costs!I$1)</f>
        <v>0</v>
      </c>
      <c r="J99" s="8">
        <f>SUMIFS(J458,Input!$I100,Costs!J$1)+SUMIFS(J458,Input!$J100,Costs!J$1)+SUMIFS(J458,Input!$K100,Costs!J$1)+SUMIFS(J458,Input!$L100,Costs!J$1)</f>
        <v>0</v>
      </c>
      <c r="K99" s="8">
        <f>SUMIFS(K458,Input!$I100,Costs!K$1)+SUMIFS(K458,Input!$J100,Costs!K$1)+SUMIFS(K458,Input!$K100,Costs!K$1)+SUMIFS(K458,Input!$L100,Costs!K$1)</f>
        <v>0</v>
      </c>
      <c r="L99" s="8">
        <f>SUMIFS(L458,Input!$I100,Costs!L$1)+SUMIFS(L458,Input!$J100,Costs!L$1)+SUMIFS(L458,Input!$K100,Costs!L$1)+SUMIFS(L458,Input!$L100,Costs!L$1)</f>
        <v>0</v>
      </c>
      <c r="M99" s="8">
        <f>SUMIFS(M458,Input!$I100,Costs!M$1)+SUMIFS(M458,Input!$J100,Costs!M$1)+SUMIFS(M458,Input!$K100,Costs!M$1)+SUMIFS(M458,Input!$L100,Costs!M$1)</f>
        <v>0</v>
      </c>
      <c r="N99" s="8">
        <f>SUMIFS(N458,Input!$I100,Costs!N$1)+SUMIFS(N458,Input!$J100,Costs!N$1)+SUMIFS(N458,Input!$K100,Costs!N$1)+SUMIFS(N458,Input!$L100,Costs!N$1)</f>
        <v>0</v>
      </c>
      <c r="O99" s="8">
        <f>SUMIFS(O458,Input!$I100,Costs!O$1)+SUMIFS(O458,Input!$J100,Costs!O$1)+SUMIFS(O458,Input!$K100,Costs!O$1)+SUMIFS(O458,Input!$L100,Costs!O$1)</f>
        <v>0</v>
      </c>
      <c r="P99" s="8">
        <f>SUMIFS(P458,Input!$I100,Costs!P$1)+SUMIFS(P458,Input!$J100,Costs!P$1)+SUMIFS(P458,Input!$K100,Costs!P$1)+SUMIFS(P458,Input!$L100,Costs!P$1)</f>
        <v>0</v>
      </c>
      <c r="Q99" s="8">
        <f>SUMIFS(Q458,Input!$I100,Costs!Q$1)+SUMIFS(Q458,Input!$J100,Costs!Q$1)+SUMIFS(Q458,Input!$K100,Costs!Q$1)+SUMIFS(Q458,Input!$L100,Costs!Q$1)</f>
        <v>0</v>
      </c>
      <c r="R99" s="8">
        <f>SUMIFS(R458,Input!$I100,Costs!R$1)+SUMIFS(R458,Input!$J100,Costs!R$1)+SUMIFS(R458,Input!$K100,Costs!R$1)+SUMIFS(R458,Input!$L100,Costs!R$1)</f>
        <v>0</v>
      </c>
      <c r="S99" s="8">
        <f>SUMIFS(S458,Input!$I100,Costs!S$1)+SUMIFS(S458,Input!$J100,Costs!S$1)+SUMIFS(S458,Input!$K100,Costs!S$1)+SUMIFS(S458,Input!$L100,Costs!S$1)</f>
        <v>0</v>
      </c>
      <c r="T99" s="8">
        <f>SUMIFS(T458,Input!$I100,Costs!T$1)+SUMIFS(T458,Input!$J100,Costs!T$1)+SUMIFS(T458,Input!$K100,Costs!T$1)+SUMIFS(T458,Input!$L100,Costs!T$1)</f>
        <v>0</v>
      </c>
      <c r="U99" s="8">
        <f>SUMIFS(U458,Input!$I100,Costs!U$1)+SUMIFS(U458,Input!$J100,Costs!U$1)+SUMIFS(U458,Input!$K100,Costs!U$1)+SUMIFS(U458,Input!$L100,Costs!U$1)</f>
        <v>0</v>
      </c>
      <c r="V99" s="8">
        <f>SUMIFS(V458,Input!$I100,Costs!V$1)+SUMIFS(V458,Input!$J100,Costs!V$1)+SUMIFS(V458,Input!$K100,Costs!V$1)+SUMIFS(V458,Input!$L100,Costs!V$1)</f>
        <v>0</v>
      </c>
      <c r="W99" s="8">
        <f>SUMIFS(W458,Input!$I100,Costs!W$1)+SUMIFS(W458,Input!$J100,Costs!W$1)+SUMIFS(W458,Input!$K100,Costs!W$1)+SUMIFS(W458,Input!$L100,Costs!W$1)</f>
        <v>0</v>
      </c>
      <c r="X99"/>
      <c r="Y99" s="119">
        <f t="shared" si="3"/>
        <v>0</v>
      </c>
      <c r="Z99"/>
    </row>
    <row r="100" spans="1:26" ht="14.5" hidden="1" thickBot="1" x14ac:dyDescent="0.35">
      <c r="A100" s="67" t="str">
        <f>IF(ISBLANK(Input!A101)," ",Input!A101)</f>
        <v xml:space="preserve"> </v>
      </c>
      <c r="B100" s="117" t="str">
        <f>IF(ISBLANK(Input!B101)," ",Input!B101)</f>
        <v xml:space="preserve"> </v>
      </c>
      <c r="C100" s="66" t="str">
        <f>IF(ISBLANK(Input!C101)," ",Input!C101)</f>
        <v xml:space="preserve"> </v>
      </c>
      <c r="D100" s="8">
        <f>SUMIFS(D459,Input!$I101,Costs!D$1)+SUMIFS(D459,Input!$J101,Costs!D$1)+SUMIFS(D459,Input!$K101,Costs!D$1)+SUMIFS(D459,Input!$L101,Costs!D$1)</f>
        <v>0</v>
      </c>
      <c r="E100" s="8">
        <f>SUMIFS(E459,Input!$I101,Costs!E$1)+SUMIFS(E459,Input!$J101,Costs!E$1)+SUMIFS(E459,Input!$K101,Costs!E$1)+SUMIFS(E459,Input!$L101,Costs!E$1)</f>
        <v>0</v>
      </c>
      <c r="F100" s="8">
        <f>SUMIFS(F459,Input!$I101,Costs!F$1)+SUMIFS(F459,Input!$J101,Costs!F$1)+SUMIFS(F459,Input!$K101,Costs!F$1)+SUMIFS(F459,Input!$L101,Costs!F$1)</f>
        <v>0</v>
      </c>
      <c r="G100" s="8">
        <f>SUMIFS(G459,Input!$I101,Costs!G$1)+SUMIFS(G459,Input!$J101,Costs!G$1)+SUMIFS(G459,Input!$K101,Costs!G$1)+SUMIFS(G459,Input!$L101,Costs!G$1)</f>
        <v>0</v>
      </c>
      <c r="H100" s="8">
        <f>SUMIFS(H459,Input!$I101,Costs!H$1)+SUMIFS(H459,Input!$J101,Costs!H$1)+SUMIFS(H459,Input!$K101,Costs!H$1)+SUMIFS(H459,Input!$L101,Costs!H$1)</f>
        <v>0</v>
      </c>
      <c r="I100" s="8">
        <f>SUMIFS(I459,Input!$I101,Costs!I$1)+SUMIFS(I459,Input!$J101,Costs!I$1)+SUMIFS(I459,Input!$K101,Costs!I$1)+SUMIFS(I459,Input!$L101,Costs!I$1)</f>
        <v>0</v>
      </c>
      <c r="J100" s="8">
        <f>SUMIFS(J459,Input!$I101,Costs!J$1)+SUMIFS(J459,Input!$J101,Costs!J$1)+SUMIFS(J459,Input!$K101,Costs!J$1)+SUMIFS(J459,Input!$L101,Costs!J$1)</f>
        <v>0</v>
      </c>
      <c r="K100" s="8">
        <f>SUMIFS(K459,Input!$I101,Costs!K$1)+SUMIFS(K459,Input!$J101,Costs!K$1)+SUMIFS(K459,Input!$K101,Costs!K$1)+SUMIFS(K459,Input!$L101,Costs!K$1)</f>
        <v>0</v>
      </c>
      <c r="L100" s="8">
        <f>SUMIFS(L459,Input!$I101,Costs!L$1)+SUMIFS(L459,Input!$J101,Costs!L$1)+SUMIFS(L459,Input!$K101,Costs!L$1)+SUMIFS(L459,Input!$L101,Costs!L$1)</f>
        <v>0</v>
      </c>
      <c r="M100" s="8">
        <f>SUMIFS(M459,Input!$I101,Costs!M$1)+SUMIFS(M459,Input!$J101,Costs!M$1)+SUMIFS(M459,Input!$K101,Costs!M$1)+SUMIFS(M459,Input!$L101,Costs!M$1)</f>
        <v>0</v>
      </c>
      <c r="N100" s="8">
        <f>SUMIFS(N459,Input!$I101,Costs!N$1)+SUMIFS(N459,Input!$J101,Costs!N$1)+SUMIFS(N459,Input!$K101,Costs!N$1)+SUMIFS(N459,Input!$L101,Costs!N$1)</f>
        <v>0</v>
      </c>
      <c r="O100" s="8">
        <f>SUMIFS(O459,Input!$I101,Costs!O$1)+SUMIFS(O459,Input!$J101,Costs!O$1)+SUMIFS(O459,Input!$K101,Costs!O$1)+SUMIFS(O459,Input!$L101,Costs!O$1)</f>
        <v>0</v>
      </c>
      <c r="P100" s="8">
        <f>SUMIFS(P459,Input!$I101,Costs!P$1)+SUMIFS(P459,Input!$J101,Costs!P$1)+SUMIFS(P459,Input!$K101,Costs!P$1)+SUMIFS(P459,Input!$L101,Costs!P$1)</f>
        <v>0</v>
      </c>
      <c r="Q100" s="8">
        <f>SUMIFS(Q459,Input!$I101,Costs!Q$1)+SUMIFS(Q459,Input!$J101,Costs!Q$1)+SUMIFS(Q459,Input!$K101,Costs!Q$1)+SUMIFS(Q459,Input!$L101,Costs!Q$1)</f>
        <v>0</v>
      </c>
      <c r="R100" s="8">
        <f>SUMIFS(R459,Input!$I101,Costs!R$1)+SUMIFS(R459,Input!$J101,Costs!R$1)+SUMIFS(R459,Input!$K101,Costs!R$1)+SUMIFS(R459,Input!$L101,Costs!R$1)</f>
        <v>0</v>
      </c>
      <c r="S100" s="8">
        <f>SUMIFS(S459,Input!$I101,Costs!S$1)+SUMIFS(S459,Input!$J101,Costs!S$1)+SUMIFS(S459,Input!$K101,Costs!S$1)+SUMIFS(S459,Input!$L101,Costs!S$1)</f>
        <v>0</v>
      </c>
      <c r="T100" s="8">
        <f>SUMIFS(T459,Input!$I101,Costs!T$1)+SUMIFS(T459,Input!$J101,Costs!T$1)+SUMIFS(T459,Input!$K101,Costs!T$1)+SUMIFS(T459,Input!$L101,Costs!T$1)</f>
        <v>0</v>
      </c>
      <c r="U100" s="8">
        <f>SUMIFS(U459,Input!$I101,Costs!U$1)+SUMIFS(U459,Input!$J101,Costs!U$1)+SUMIFS(U459,Input!$K101,Costs!U$1)+SUMIFS(U459,Input!$L101,Costs!U$1)</f>
        <v>0</v>
      </c>
      <c r="V100" s="8">
        <f>SUMIFS(V459,Input!$I101,Costs!V$1)+SUMIFS(V459,Input!$J101,Costs!V$1)+SUMIFS(V459,Input!$K101,Costs!V$1)+SUMIFS(V459,Input!$L101,Costs!V$1)</f>
        <v>0</v>
      </c>
      <c r="W100" s="8">
        <f>SUMIFS(W459,Input!$I101,Costs!W$1)+SUMIFS(W459,Input!$J101,Costs!W$1)+SUMIFS(W459,Input!$K101,Costs!W$1)+SUMIFS(W459,Input!$L101,Costs!W$1)</f>
        <v>0</v>
      </c>
      <c r="X100"/>
      <c r="Y100" s="119">
        <f t="shared" si="3"/>
        <v>0</v>
      </c>
      <c r="Z100"/>
    </row>
    <row r="101" spans="1:26" ht="14.5" hidden="1" thickBot="1" x14ac:dyDescent="0.35">
      <c r="A101" s="67" t="str">
        <f>IF(ISBLANK(Input!A102)," ",Input!A102)</f>
        <v xml:space="preserve"> </v>
      </c>
      <c r="B101" s="117" t="str">
        <f>IF(ISBLANK(Input!B102)," ",Input!B102)</f>
        <v xml:space="preserve"> </v>
      </c>
      <c r="C101" s="66" t="str">
        <f>IF(ISBLANK(Input!C102)," ",Input!C102)</f>
        <v xml:space="preserve"> </v>
      </c>
      <c r="D101" s="8">
        <f>SUMIFS(D460,Input!$I102,Costs!D$1)+SUMIFS(D460,Input!$J102,Costs!D$1)+SUMIFS(D460,Input!$K102,Costs!D$1)+SUMIFS(D460,Input!$L102,Costs!D$1)</f>
        <v>0</v>
      </c>
      <c r="E101" s="8">
        <f>SUMIFS(E460,Input!$I102,Costs!E$1)+SUMIFS(E460,Input!$J102,Costs!E$1)+SUMIFS(E460,Input!$K102,Costs!E$1)+SUMIFS(E460,Input!$L102,Costs!E$1)</f>
        <v>0</v>
      </c>
      <c r="F101" s="8">
        <f>SUMIFS(F460,Input!$I102,Costs!F$1)+SUMIFS(F460,Input!$J102,Costs!F$1)+SUMIFS(F460,Input!$K102,Costs!F$1)+SUMIFS(F460,Input!$L102,Costs!F$1)</f>
        <v>0</v>
      </c>
      <c r="G101" s="8">
        <f>SUMIFS(G460,Input!$I102,Costs!G$1)+SUMIFS(G460,Input!$J102,Costs!G$1)+SUMIFS(G460,Input!$K102,Costs!G$1)+SUMIFS(G460,Input!$L102,Costs!G$1)</f>
        <v>0</v>
      </c>
      <c r="H101" s="8">
        <f>SUMIFS(H460,Input!$I102,Costs!H$1)+SUMIFS(H460,Input!$J102,Costs!H$1)+SUMIFS(H460,Input!$K102,Costs!H$1)+SUMIFS(H460,Input!$L102,Costs!H$1)</f>
        <v>0</v>
      </c>
      <c r="I101" s="8">
        <f>SUMIFS(I460,Input!$I102,Costs!I$1)+SUMIFS(I460,Input!$J102,Costs!I$1)+SUMIFS(I460,Input!$K102,Costs!I$1)+SUMIFS(I460,Input!$L102,Costs!I$1)</f>
        <v>0</v>
      </c>
      <c r="J101" s="8">
        <f>SUMIFS(J460,Input!$I102,Costs!J$1)+SUMIFS(J460,Input!$J102,Costs!J$1)+SUMIFS(J460,Input!$K102,Costs!J$1)+SUMIFS(J460,Input!$L102,Costs!J$1)</f>
        <v>0</v>
      </c>
      <c r="K101" s="8">
        <f>SUMIFS(K460,Input!$I102,Costs!K$1)+SUMIFS(K460,Input!$J102,Costs!K$1)+SUMIFS(K460,Input!$K102,Costs!K$1)+SUMIFS(K460,Input!$L102,Costs!K$1)</f>
        <v>0</v>
      </c>
      <c r="L101" s="8">
        <f>SUMIFS(L460,Input!$I102,Costs!L$1)+SUMIFS(L460,Input!$J102,Costs!L$1)+SUMIFS(L460,Input!$K102,Costs!L$1)+SUMIFS(L460,Input!$L102,Costs!L$1)</f>
        <v>0</v>
      </c>
      <c r="M101" s="8">
        <f>SUMIFS(M460,Input!$I102,Costs!M$1)+SUMIFS(M460,Input!$J102,Costs!M$1)+SUMIFS(M460,Input!$K102,Costs!M$1)+SUMIFS(M460,Input!$L102,Costs!M$1)</f>
        <v>0</v>
      </c>
      <c r="N101" s="8">
        <f>SUMIFS(N460,Input!$I102,Costs!N$1)+SUMIFS(N460,Input!$J102,Costs!N$1)+SUMIFS(N460,Input!$K102,Costs!N$1)+SUMIFS(N460,Input!$L102,Costs!N$1)</f>
        <v>0</v>
      </c>
      <c r="O101" s="8">
        <f>SUMIFS(O460,Input!$I102,Costs!O$1)+SUMIFS(O460,Input!$J102,Costs!O$1)+SUMIFS(O460,Input!$K102,Costs!O$1)+SUMIFS(O460,Input!$L102,Costs!O$1)</f>
        <v>0</v>
      </c>
      <c r="P101" s="8">
        <f>SUMIFS(P460,Input!$I102,Costs!P$1)+SUMIFS(P460,Input!$J102,Costs!P$1)+SUMIFS(P460,Input!$K102,Costs!P$1)+SUMIFS(P460,Input!$L102,Costs!P$1)</f>
        <v>0</v>
      </c>
      <c r="Q101" s="8">
        <f>SUMIFS(Q460,Input!$I102,Costs!Q$1)+SUMIFS(Q460,Input!$J102,Costs!Q$1)+SUMIFS(Q460,Input!$K102,Costs!Q$1)+SUMIFS(Q460,Input!$L102,Costs!Q$1)</f>
        <v>0</v>
      </c>
      <c r="R101" s="8">
        <f>SUMIFS(R460,Input!$I102,Costs!R$1)+SUMIFS(R460,Input!$J102,Costs!R$1)+SUMIFS(R460,Input!$K102,Costs!R$1)+SUMIFS(R460,Input!$L102,Costs!R$1)</f>
        <v>0</v>
      </c>
      <c r="S101" s="8">
        <f>SUMIFS(S460,Input!$I102,Costs!S$1)+SUMIFS(S460,Input!$J102,Costs!S$1)+SUMIFS(S460,Input!$K102,Costs!S$1)+SUMIFS(S460,Input!$L102,Costs!S$1)</f>
        <v>0</v>
      </c>
      <c r="T101" s="8">
        <f>SUMIFS(T460,Input!$I102,Costs!T$1)+SUMIFS(T460,Input!$J102,Costs!T$1)+SUMIFS(T460,Input!$K102,Costs!T$1)+SUMIFS(T460,Input!$L102,Costs!T$1)</f>
        <v>0</v>
      </c>
      <c r="U101" s="8">
        <f>SUMIFS(U460,Input!$I102,Costs!U$1)+SUMIFS(U460,Input!$J102,Costs!U$1)+SUMIFS(U460,Input!$K102,Costs!U$1)+SUMIFS(U460,Input!$L102,Costs!U$1)</f>
        <v>0</v>
      </c>
      <c r="V101" s="8">
        <f>SUMIFS(V460,Input!$I102,Costs!V$1)+SUMIFS(V460,Input!$J102,Costs!V$1)+SUMIFS(V460,Input!$K102,Costs!V$1)+SUMIFS(V460,Input!$L102,Costs!V$1)</f>
        <v>0</v>
      </c>
      <c r="W101" s="8">
        <f>SUMIFS(W460,Input!$I102,Costs!W$1)+SUMIFS(W460,Input!$J102,Costs!W$1)+SUMIFS(W460,Input!$K102,Costs!W$1)+SUMIFS(W460,Input!$L102,Costs!W$1)</f>
        <v>0</v>
      </c>
      <c r="X101"/>
      <c r="Y101" s="119">
        <f t="shared" si="3"/>
        <v>0</v>
      </c>
      <c r="Z101"/>
    </row>
    <row r="102" spans="1:26" ht="14.5" hidden="1" thickBot="1" x14ac:dyDescent="0.35">
      <c r="A102" s="67" t="str">
        <f>IF(ISBLANK(Input!A103)," ",Input!A103)</f>
        <v xml:space="preserve"> </v>
      </c>
      <c r="B102" s="117" t="str">
        <f>IF(ISBLANK(Input!B103)," ",Input!B103)</f>
        <v xml:space="preserve"> </v>
      </c>
      <c r="C102" s="66" t="str">
        <f>IF(ISBLANK(Input!C103)," ",Input!C103)</f>
        <v xml:space="preserve"> </v>
      </c>
      <c r="D102" s="8">
        <f>SUMIFS(D461,Input!$I103,Costs!D$1)+SUMIFS(D461,Input!$J103,Costs!D$1)+SUMIFS(D461,Input!$K103,Costs!D$1)+SUMIFS(D461,Input!$L103,Costs!D$1)</f>
        <v>0</v>
      </c>
      <c r="E102" s="8">
        <f>SUMIFS(E461,Input!$I103,Costs!E$1)+SUMIFS(E461,Input!$J103,Costs!E$1)+SUMIFS(E461,Input!$K103,Costs!E$1)+SUMIFS(E461,Input!$L103,Costs!E$1)</f>
        <v>0</v>
      </c>
      <c r="F102" s="8">
        <f>SUMIFS(F461,Input!$I103,Costs!F$1)+SUMIFS(F461,Input!$J103,Costs!F$1)+SUMIFS(F461,Input!$K103,Costs!F$1)+SUMIFS(F461,Input!$L103,Costs!F$1)</f>
        <v>0</v>
      </c>
      <c r="G102" s="8">
        <f>SUMIFS(G461,Input!$I103,Costs!G$1)+SUMIFS(G461,Input!$J103,Costs!G$1)+SUMIFS(G461,Input!$K103,Costs!G$1)+SUMIFS(G461,Input!$L103,Costs!G$1)</f>
        <v>0</v>
      </c>
      <c r="H102" s="8">
        <f>SUMIFS(H461,Input!$I103,Costs!H$1)+SUMIFS(H461,Input!$J103,Costs!H$1)+SUMIFS(H461,Input!$K103,Costs!H$1)+SUMIFS(H461,Input!$L103,Costs!H$1)</f>
        <v>0</v>
      </c>
      <c r="I102" s="8">
        <f>SUMIFS(I461,Input!$I103,Costs!I$1)+SUMIFS(I461,Input!$J103,Costs!I$1)+SUMIFS(I461,Input!$K103,Costs!I$1)+SUMIFS(I461,Input!$L103,Costs!I$1)</f>
        <v>0</v>
      </c>
      <c r="J102" s="8">
        <f>SUMIFS(J461,Input!$I103,Costs!J$1)+SUMIFS(J461,Input!$J103,Costs!J$1)+SUMIFS(J461,Input!$K103,Costs!J$1)+SUMIFS(J461,Input!$L103,Costs!J$1)</f>
        <v>0</v>
      </c>
      <c r="K102" s="8">
        <f>SUMIFS(K461,Input!$I103,Costs!K$1)+SUMIFS(K461,Input!$J103,Costs!K$1)+SUMIFS(K461,Input!$K103,Costs!K$1)+SUMIFS(K461,Input!$L103,Costs!K$1)</f>
        <v>0</v>
      </c>
      <c r="L102" s="8">
        <f>SUMIFS(L461,Input!$I103,Costs!L$1)+SUMIFS(L461,Input!$J103,Costs!L$1)+SUMIFS(L461,Input!$K103,Costs!L$1)+SUMIFS(L461,Input!$L103,Costs!L$1)</f>
        <v>0</v>
      </c>
      <c r="M102" s="8">
        <f>SUMIFS(M461,Input!$I103,Costs!M$1)+SUMIFS(M461,Input!$J103,Costs!M$1)+SUMIFS(M461,Input!$K103,Costs!M$1)+SUMIFS(M461,Input!$L103,Costs!M$1)</f>
        <v>0</v>
      </c>
      <c r="N102" s="8">
        <f>SUMIFS(N461,Input!$I103,Costs!N$1)+SUMIFS(N461,Input!$J103,Costs!N$1)+SUMIFS(N461,Input!$K103,Costs!N$1)+SUMIFS(N461,Input!$L103,Costs!N$1)</f>
        <v>0</v>
      </c>
      <c r="O102" s="8">
        <f>SUMIFS(O461,Input!$I103,Costs!O$1)+SUMIFS(O461,Input!$J103,Costs!O$1)+SUMIFS(O461,Input!$K103,Costs!O$1)+SUMIFS(O461,Input!$L103,Costs!O$1)</f>
        <v>0</v>
      </c>
      <c r="P102" s="8">
        <f>SUMIFS(P461,Input!$I103,Costs!P$1)+SUMIFS(P461,Input!$J103,Costs!P$1)+SUMIFS(P461,Input!$K103,Costs!P$1)+SUMIFS(P461,Input!$L103,Costs!P$1)</f>
        <v>0</v>
      </c>
      <c r="Q102" s="8">
        <f>SUMIFS(Q461,Input!$I103,Costs!Q$1)+SUMIFS(Q461,Input!$J103,Costs!Q$1)+SUMIFS(Q461,Input!$K103,Costs!Q$1)+SUMIFS(Q461,Input!$L103,Costs!Q$1)</f>
        <v>0</v>
      </c>
      <c r="R102" s="8">
        <f>SUMIFS(R461,Input!$I103,Costs!R$1)+SUMIFS(R461,Input!$J103,Costs!R$1)+SUMIFS(R461,Input!$K103,Costs!R$1)+SUMIFS(R461,Input!$L103,Costs!R$1)</f>
        <v>0</v>
      </c>
      <c r="S102" s="8">
        <f>SUMIFS(S461,Input!$I103,Costs!S$1)+SUMIFS(S461,Input!$J103,Costs!S$1)+SUMIFS(S461,Input!$K103,Costs!S$1)+SUMIFS(S461,Input!$L103,Costs!S$1)</f>
        <v>0</v>
      </c>
      <c r="T102" s="8">
        <f>SUMIFS(T461,Input!$I103,Costs!T$1)+SUMIFS(T461,Input!$J103,Costs!T$1)+SUMIFS(T461,Input!$K103,Costs!T$1)+SUMIFS(T461,Input!$L103,Costs!T$1)</f>
        <v>0</v>
      </c>
      <c r="U102" s="8">
        <f>SUMIFS(U461,Input!$I103,Costs!U$1)+SUMIFS(U461,Input!$J103,Costs!U$1)+SUMIFS(U461,Input!$K103,Costs!U$1)+SUMIFS(U461,Input!$L103,Costs!U$1)</f>
        <v>0</v>
      </c>
      <c r="V102" s="8">
        <f>SUMIFS(V461,Input!$I103,Costs!V$1)+SUMIFS(V461,Input!$J103,Costs!V$1)+SUMIFS(V461,Input!$K103,Costs!V$1)+SUMIFS(V461,Input!$L103,Costs!V$1)</f>
        <v>0</v>
      </c>
      <c r="W102" s="8">
        <f>SUMIFS(W461,Input!$I103,Costs!W$1)+SUMIFS(W461,Input!$J103,Costs!W$1)+SUMIFS(W461,Input!$K103,Costs!W$1)+SUMIFS(W461,Input!$L103,Costs!W$1)</f>
        <v>0</v>
      </c>
      <c r="X102"/>
      <c r="Y102" s="119">
        <f t="shared" si="3"/>
        <v>0</v>
      </c>
      <c r="Z102"/>
    </row>
    <row r="103" spans="1:26" ht="14.5" hidden="1" thickBot="1" x14ac:dyDescent="0.35">
      <c r="A103" s="67" t="str">
        <f>IF(ISBLANK(Input!A104)," ",Input!A104)</f>
        <v xml:space="preserve"> </v>
      </c>
      <c r="B103" s="117" t="str">
        <f>IF(ISBLANK(Input!B104)," ",Input!B104)</f>
        <v xml:space="preserve"> </v>
      </c>
      <c r="C103" s="66" t="str">
        <f>IF(ISBLANK(Input!C104)," ",Input!C104)</f>
        <v xml:space="preserve"> </v>
      </c>
      <c r="D103" s="8">
        <f>SUMIFS(D462,Input!$I104,Costs!D$1)+SUMIFS(D462,Input!$J104,Costs!D$1)+SUMIFS(D462,Input!$K104,Costs!D$1)+SUMIFS(D462,Input!$L104,Costs!D$1)</f>
        <v>0</v>
      </c>
      <c r="E103" s="8">
        <f>SUMIFS(E462,Input!$I104,Costs!E$1)+SUMIFS(E462,Input!$J104,Costs!E$1)+SUMIFS(E462,Input!$K104,Costs!E$1)+SUMIFS(E462,Input!$L104,Costs!E$1)</f>
        <v>0</v>
      </c>
      <c r="F103" s="8">
        <f>SUMIFS(F462,Input!$I104,Costs!F$1)+SUMIFS(F462,Input!$J104,Costs!F$1)+SUMIFS(F462,Input!$K104,Costs!F$1)+SUMIFS(F462,Input!$L104,Costs!F$1)</f>
        <v>0</v>
      </c>
      <c r="G103" s="8">
        <f>SUMIFS(G462,Input!$I104,Costs!G$1)+SUMIFS(G462,Input!$J104,Costs!G$1)+SUMIFS(G462,Input!$K104,Costs!G$1)+SUMIFS(G462,Input!$L104,Costs!G$1)</f>
        <v>0</v>
      </c>
      <c r="H103" s="8">
        <f>SUMIFS(H462,Input!$I104,Costs!H$1)+SUMIFS(H462,Input!$J104,Costs!H$1)+SUMIFS(H462,Input!$K104,Costs!H$1)+SUMIFS(H462,Input!$L104,Costs!H$1)</f>
        <v>0</v>
      </c>
      <c r="I103" s="8">
        <f>SUMIFS(I462,Input!$I104,Costs!I$1)+SUMIFS(I462,Input!$J104,Costs!I$1)+SUMIFS(I462,Input!$K104,Costs!I$1)+SUMIFS(I462,Input!$L104,Costs!I$1)</f>
        <v>0</v>
      </c>
      <c r="J103" s="8">
        <f>SUMIFS(J462,Input!$I104,Costs!J$1)+SUMIFS(J462,Input!$J104,Costs!J$1)+SUMIFS(J462,Input!$K104,Costs!J$1)+SUMIFS(J462,Input!$L104,Costs!J$1)</f>
        <v>0</v>
      </c>
      <c r="K103" s="8">
        <f>SUMIFS(K462,Input!$I104,Costs!K$1)+SUMIFS(K462,Input!$J104,Costs!K$1)+SUMIFS(K462,Input!$K104,Costs!K$1)+SUMIFS(K462,Input!$L104,Costs!K$1)</f>
        <v>0</v>
      </c>
      <c r="L103" s="8">
        <f>SUMIFS(L462,Input!$I104,Costs!L$1)+SUMIFS(L462,Input!$J104,Costs!L$1)+SUMIFS(L462,Input!$K104,Costs!L$1)+SUMIFS(L462,Input!$L104,Costs!L$1)</f>
        <v>0</v>
      </c>
      <c r="M103" s="8">
        <f>SUMIFS(M462,Input!$I104,Costs!M$1)+SUMIFS(M462,Input!$J104,Costs!M$1)+SUMIFS(M462,Input!$K104,Costs!M$1)+SUMIFS(M462,Input!$L104,Costs!M$1)</f>
        <v>0</v>
      </c>
      <c r="N103" s="8">
        <f>SUMIFS(N462,Input!$I104,Costs!N$1)+SUMIFS(N462,Input!$J104,Costs!N$1)+SUMIFS(N462,Input!$K104,Costs!N$1)+SUMIFS(N462,Input!$L104,Costs!N$1)</f>
        <v>0</v>
      </c>
      <c r="O103" s="8">
        <f>SUMIFS(O462,Input!$I104,Costs!O$1)+SUMIFS(O462,Input!$J104,Costs!O$1)+SUMIFS(O462,Input!$K104,Costs!O$1)+SUMIFS(O462,Input!$L104,Costs!O$1)</f>
        <v>0</v>
      </c>
      <c r="P103" s="8">
        <f>SUMIFS(P462,Input!$I104,Costs!P$1)+SUMIFS(P462,Input!$J104,Costs!P$1)+SUMIFS(P462,Input!$K104,Costs!P$1)+SUMIFS(P462,Input!$L104,Costs!P$1)</f>
        <v>0</v>
      </c>
      <c r="Q103" s="8">
        <f>SUMIFS(Q462,Input!$I104,Costs!Q$1)+SUMIFS(Q462,Input!$J104,Costs!Q$1)+SUMIFS(Q462,Input!$K104,Costs!Q$1)+SUMIFS(Q462,Input!$L104,Costs!Q$1)</f>
        <v>0</v>
      </c>
      <c r="R103" s="8">
        <f>SUMIFS(R462,Input!$I104,Costs!R$1)+SUMIFS(R462,Input!$J104,Costs!R$1)+SUMIFS(R462,Input!$K104,Costs!R$1)+SUMIFS(R462,Input!$L104,Costs!R$1)</f>
        <v>0</v>
      </c>
      <c r="S103" s="8">
        <f>SUMIFS(S462,Input!$I104,Costs!S$1)+SUMIFS(S462,Input!$J104,Costs!S$1)+SUMIFS(S462,Input!$K104,Costs!S$1)+SUMIFS(S462,Input!$L104,Costs!S$1)</f>
        <v>0</v>
      </c>
      <c r="T103" s="8">
        <f>SUMIFS(T462,Input!$I104,Costs!T$1)+SUMIFS(T462,Input!$J104,Costs!T$1)+SUMIFS(T462,Input!$K104,Costs!T$1)+SUMIFS(T462,Input!$L104,Costs!T$1)</f>
        <v>0</v>
      </c>
      <c r="U103" s="8">
        <f>SUMIFS(U462,Input!$I104,Costs!U$1)+SUMIFS(U462,Input!$J104,Costs!U$1)+SUMIFS(U462,Input!$K104,Costs!U$1)+SUMIFS(U462,Input!$L104,Costs!U$1)</f>
        <v>0</v>
      </c>
      <c r="V103" s="8">
        <f>SUMIFS(V462,Input!$I104,Costs!V$1)+SUMIFS(V462,Input!$J104,Costs!V$1)+SUMIFS(V462,Input!$K104,Costs!V$1)+SUMIFS(V462,Input!$L104,Costs!V$1)</f>
        <v>0</v>
      </c>
      <c r="W103" s="8">
        <f>SUMIFS(W462,Input!$I104,Costs!W$1)+SUMIFS(W462,Input!$J104,Costs!W$1)+SUMIFS(W462,Input!$K104,Costs!W$1)+SUMIFS(W462,Input!$L104,Costs!W$1)</f>
        <v>0</v>
      </c>
      <c r="X103"/>
      <c r="Y103" s="119">
        <f t="shared" si="3"/>
        <v>0</v>
      </c>
      <c r="Z103"/>
    </row>
    <row r="104" spans="1:26" ht="14.5" hidden="1" thickBot="1" x14ac:dyDescent="0.35">
      <c r="A104" s="67" t="str">
        <f>IF(ISBLANK(Input!A105)," ",Input!A105)</f>
        <v xml:space="preserve"> </v>
      </c>
      <c r="B104" s="117" t="str">
        <f>IF(ISBLANK(Input!B105)," ",Input!B105)</f>
        <v xml:space="preserve"> </v>
      </c>
      <c r="C104" s="66" t="str">
        <f>IF(ISBLANK(Input!C105)," ",Input!C105)</f>
        <v xml:space="preserve"> </v>
      </c>
      <c r="D104" s="8">
        <f>SUMIFS(D463,Input!$I105,Costs!D$1)+SUMIFS(D463,Input!$J105,Costs!D$1)+SUMIFS(D463,Input!$K105,Costs!D$1)+SUMIFS(D463,Input!$L105,Costs!D$1)</f>
        <v>0</v>
      </c>
      <c r="E104" s="8">
        <f>SUMIFS(E463,Input!$I105,Costs!E$1)+SUMIFS(E463,Input!$J105,Costs!E$1)+SUMIFS(E463,Input!$K105,Costs!E$1)+SUMIFS(E463,Input!$L105,Costs!E$1)</f>
        <v>0</v>
      </c>
      <c r="F104" s="8">
        <f>SUMIFS(F463,Input!$I105,Costs!F$1)+SUMIFS(F463,Input!$J105,Costs!F$1)+SUMIFS(F463,Input!$K105,Costs!F$1)+SUMIFS(F463,Input!$L105,Costs!F$1)</f>
        <v>0</v>
      </c>
      <c r="G104" s="8">
        <f>SUMIFS(G463,Input!$I105,Costs!G$1)+SUMIFS(G463,Input!$J105,Costs!G$1)+SUMIFS(G463,Input!$K105,Costs!G$1)+SUMIFS(G463,Input!$L105,Costs!G$1)</f>
        <v>0</v>
      </c>
      <c r="H104" s="8">
        <f>SUMIFS(H463,Input!$I105,Costs!H$1)+SUMIFS(H463,Input!$J105,Costs!H$1)+SUMIFS(H463,Input!$K105,Costs!H$1)+SUMIFS(H463,Input!$L105,Costs!H$1)</f>
        <v>0</v>
      </c>
      <c r="I104" s="8">
        <f>SUMIFS(I463,Input!$I105,Costs!I$1)+SUMIFS(I463,Input!$J105,Costs!I$1)+SUMIFS(I463,Input!$K105,Costs!I$1)+SUMIFS(I463,Input!$L105,Costs!I$1)</f>
        <v>0</v>
      </c>
      <c r="J104" s="8">
        <f>SUMIFS(J463,Input!$I105,Costs!J$1)+SUMIFS(J463,Input!$J105,Costs!J$1)+SUMIFS(J463,Input!$K105,Costs!J$1)+SUMIFS(J463,Input!$L105,Costs!J$1)</f>
        <v>0</v>
      </c>
      <c r="K104" s="8">
        <f>SUMIFS(K463,Input!$I105,Costs!K$1)+SUMIFS(K463,Input!$J105,Costs!K$1)+SUMIFS(K463,Input!$K105,Costs!K$1)+SUMIFS(K463,Input!$L105,Costs!K$1)</f>
        <v>0</v>
      </c>
      <c r="L104" s="8">
        <f>SUMIFS(L463,Input!$I105,Costs!L$1)+SUMIFS(L463,Input!$J105,Costs!L$1)+SUMIFS(L463,Input!$K105,Costs!L$1)+SUMIFS(L463,Input!$L105,Costs!L$1)</f>
        <v>0</v>
      </c>
      <c r="M104" s="8">
        <f>SUMIFS(M463,Input!$I105,Costs!M$1)+SUMIFS(M463,Input!$J105,Costs!M$1)+SUMIFS(M463,Input!$K105,Costs!M$1)+SUMIFS(M463,Input!$L105,Costs!M$1)</f>
        <v>0</v>
      </c>
      <c r="N104" s="8">
        <f>SUMIFS(N463,Input!$I105,Costs!N$1)+SUMIFS(N463,Input!$J105,Costs!N$1)+SUMIFS(N463,Input!$K105,Costs!N$1)+SUMIFS(N463,Input!$L105,Costs!N$1)</f>
        <v>0</v>
      </c>
      <c r="O104" s="8">
        <f>SUMIFS(O463,Input!$I105,Costs!O$1)+SUMIFS(O463,Input!$J105,Costs!O$1)+SUMIFS(O463,Input!$K105,Costs!O$1)+SUMIFS(O463,Input!$L105,Costs!O$1)</f>
        <v>0</v>
      </c>
      <c r="P104" s="8">
        <f>SUMIFS(P463,Input!$I105,Costs!P$1)+SUMIFS(P463,Input!$J105,Costs!P$1)+SUMIFS(P463,Input!$K105,Costs!P$1)+SUMIFS(P463,Input!$L105,Costs!P$1)</f>
        <v>0</v>
      </c>
      <c r="Q104" s="8">
        <f>SUMIFS(Q463,Input!$I105,Costs!Q$1)+SUMIFS(Q463,Input!$J105,Costs!Q$1)+SUMIFS(Q463,Input!$K105,Costs!Q$1)+SUMIFS(Q463,Input!$L105,Costs!Q$1)</f>
        <v>0</v>
      </c>
      <c r="R104" s="8">
        <f>SUMIFS(R463,Input!$I105,Costs!R$1)+SUMIFS(R463,Input!$J105,Costs!R$1)+SUMIFS(R463,Input!$K105,Costs!R$1)+SUMIFS(R463,Input!$L105,Costs!R$1)</f>
        <v>0</v>
      </c>
      <c r="S104" s="8">
        <f>SUMIFS(S463,Input!$I105,Costs!S$1)+SUMIFS(S463,Input!$J105,Costs!S$1)+SUMIFS(S463,Input!$K105,Costs!S$1)+SUMIFS(S463,Input!$L105,Costs!S$1)</f>
        <v>0</v>
      </c>
      <c r="T104" s="8">
        <f>SUMIFS(T463,Input!$I105,Costs!T$1)+SUMIFS(T463,Input!$J105,Costs!T$1)+SUMIFS(T463,Input!$K105,Costs!T$1)+SUMIFS(T463,Input!$L105,Costs!T$1)</f>
        <v>0</v>
      </c>
      <c r="U104" s="8">
        <f>SUMIFS(U463,Input!$I105,Costs!U$1)+SUMIFS(U463,Input!$J105,Costs!U$1)+SUMIFS(U463,Input!$K105,Costs!U$1)+SUMIFS(U463,Input!$L105,Costs!U$1)</f>
        <v>0</v>
      </c>
      <c r="V104" s="8">
        <f>SUMIFS(V463,Input!$I105,Costs!V$1)+SUMIFS(V463,Input!$J105,Costs!V$1)+SUMIFS(V463,Input!$K105,Costs!V$1)+SUMIFS(V463,Input!$L105,Costs!V$1)</f>
        <v>0</v>
      </c>
      <c r="W104" s="8">
        <f>SUMIFS(W463,Input!$I105,Costs!W$1)+SUMIFS(W463,Input!$J105,Costs!W$1)+SUMIFS(W463,Input!$K105,Costs!W$1)+SUMIFS(W463,Input!$L105,Costs!W$1)</f>
        <v>0</v>
      </c>
      <c r="X104"/>
      <c r="Y104" s="119">
        <f t="shared" si="3"/>
        <v>0</v>
      </c>
      <c r="Z104"/>
    </row>
    <row r="105" spans="1:26" ht="14.5" hidden="1" thickBot="1" x14ac:dyDescent="0.35">
      <c r="A105" s="67" t="str">
        <f>IF(ISBLANK(Input!A106)," ",Input!A106)</f>
        <v xml:space="preserve"> </v>
      </c>
      <c r="B105" s="117" t="str">
        <f>IF(ISBLANK(Input!B106)," ",Input!B106)</f>
        <v xml:space="preserve"> </v>
      </c>
      <c r="C105" s="66" t="str">
        <f>IF(ISBLANK(Input!C106)," ",Input!C106)</f>
        <v xml:space="preserve"> </v>
      </c>
      <c r="D105" s="8">
        <f>SUMIFS(D464,Input!$I106,Costs!D$1)+SUMIFS(D464,Input!$J106,Costs!D$1)+SUMIFS(D464,Input!$K106,Costs!D$1)+SUMIFS(D464,Input!$L106,Costs!D$1)</f>
        <v>0</v>
      </c>
      <c r="E105" s="8">
        <f>SUMIFS(E464,Input!$I106,Costs!E$1)+SUMIFS(E464,Input!$J106,Costs!E$1)+SUMIFS(E464,Input!$K106,Costs!E$1)+SUMIFS(E464,Input!$L106,Costs!E$1)</f>
        <v>0</v>
      </c>
      <c r="F105" s="8">
        <f>SUMIFS(F464,Input!$I106,Costs!F$1)+SUMIFS(F464,Input!$J106,Costs!F$1)+SUMIFS(F464,Input!$K106,Costs!F$1)+SUMIFS(F464,Input!$L106,Costs!F$1)</f>
        <v>0</v>
      </c>
      <c r="G105" s="8">
        <f>SUMIFS(G464,Input!$I106,Costs!G$1)+SUMIFS(G464,Input!$J106,Costs!G$1)+SUMIFS(G464,Input!$K106,Costs!G$1)+SUMIFS(G464,Input!$L106,Costs!G$1)</f>
        <v>0</v>
      </c>
      <c r="H105" s="8">
        <f>SUMIFS(H464,Input!$I106,Costs!H$1)+SUMIFS(H464,Input!$J106,Costs!H$1)+SUMIFS(H464,Input!$K106,Costs!H$1)+SUMIFS(H464,Input!$L106,Costs!H$1)</f>
        <v>0</v>
      </c>
      <c r="I105" s="8">
        <f>SUMIFS(I464,Input!$I106,Costs!I$1)+SUMIFS(I464,Input!$J106,Costs!I$1)+SUMIFS(I464,Input!$K106,Costs!I$1)+SUMIFS(I464,Input!$L106,Costs!I$1)</f>
        <v>0</v>
      </c>
      <c r="J105" s="8">
        <f>SUMIFS(J464,Input!$I106,Costs!J$1)+SUMIFS(J464,Input!$J106,Costs!J$1)+SUMIFS(J464,Input!$K106,Costs!J$1)+SUMIFS(J464,Input!$L106,Costs!J$1)</f>
        <v>0</v>
      </c>
      <c r="K105" s="8">
        <f>SUMIFS(K464,Input!$I106,Costs!K$1)+SUMIFS(K464,Input!$J106,Costs!K$1)+SUMIFS(K464,Input!$K106,Costs!K$1)+SUMIFS(K464,Input!$L106,Costs!K$1)</f>
        <v>0</v>
      </c>
      <c r="L105" s="8">
        <f>SUMIFS(L464,Input!$I106,Costs!L$1)+SUMIFS(L464,Input!$J106,Costs!L$1)+SUMIFS(L464,Input!$K106,Costs!L$1)+SUMIFS(L464,Input!$L106,Costs!L$1)</f>
        <v>0</v>
      </c>
      <c r="M105" s="8">
        <f>SUMIFS(M464,Input!$I106,Costs!M$1)+SUMIFS(M464,Input!$J106,Costs!M$1)+SUMIFS(M464,Input!$K106,Costs!M$1)+SUMIFS(M464,Input!$L106,Costs!M$1)</f>
        <v>0</v>
      </c>
      <c r="N105" s="8">
        <f>SUMIFS(N464,Input!$I106,Costs!N$1)+SUMIFS(N464,Input!$J106,Costs!N$1)+SUMIFS(N464,Input!$K106,Costs!N$1)+SUMIFS(N464,Input!$L106,Costs!N$1)</f>
        <v>0</v>
      </c>
      <c r="O105" s="8">
        <f>SUMIFS(O464,Input!$I106,Costs!O$1)+SUMIFS(O464,Input!$J106,Costs!O$1)+SUMIFS(O464,Input!$K106,Costs!O$1)+SUMIFS(O464,Input!$L106,Costs!O$1)</f>
        <v>0</v>
      </c>
      <c r="P105" s="8">
        <f>SUMIFS(P464,Input!$I106,Costs!P$1)+SUMIFS(P464,Input!$J106,Costs!P$1)+SUMIFS(P464,Input!$K106,Costs!P$1)+SUMIFS(P464,Input!$L106,Costs!P$1)</f>
        <v>0</v>
      </c>
      <c r="Q105" s="8">
        <f>SUMIFS(Q464,Input!$I106,Costs!Q$1)+SUMIFS(Q464,Input!$J106,Costs!Q$1)+SUMIFS(Q464,Input!$K106,Costs!Q$1)+SUMIFS(Q464,Input!$L106,Costs!Q$1)</f>
        <v>0</v>
      </c>
      <c r="R105" s="8">
        <f>SUMIFS(R464,Input!$I106,Costs!R$1)+SUMIFS(R464,Input!$J106,Costs!R$1)+SUMIFS(R464,Input!$K106,Costs!R$1)+SUMIFS(R464,Input!$L106,Costs!R$1)</f>
        <v>0</v>
      </c>
      <c r="S105" s="8">
        <f>SUMIFS(S464,Input!$I106,Costs!S$1)+SUMIFS(S464,Input!$J106,Costs!S$1)+SUMIFS(S464,Input!$K106,Costs!S$1)+SUMIFS(S464,Input!$L106,Costs!S$1)</f>
        <v>0</v>
      </c>
      <c r="T105" s="8">
        <f>SUMIFS(T464,Input!$I106,Costs!T$1)+SUMIFS(T464,Input!$J106,Costs!T$1)+SUMIFS(T464,Input!$K106,Costs!T$1)+SUMIFS(T464,Input!$L106,Costs!T$1)</f>
        <v>0</v>
      </c>
      <c r="U105" s="8">
        <f>SUMIFS(U464,Input!$I106,Costs!U$1)+SUMIFS(U464,Input!$J106,Costs!U$1)+SUMIFS(U464,Input!$K106,Costs!U$1)+SUMIFS(U464,Input!$L106,Costs!U$1)</f>
        <v>0</v>
      </c>
      <c r="V105" s="8">
        <f>SUMIFS(V464,Input!$I106,Costs!V$1)+SUMIFS(V464,Input!$J106,Costs!V$1)+SUMIFS(V464,Input!$K106,Costs!V$1)+SUMIFS(V464,Input!$L106,Costs!V$1)</f>
        <v>0</v>
      </c>
      <c r="W105" s="8">
        <f>SUMIFS(W464,Input!$I106,Costs!W$1)+SUMIFS(W464,Input!$J106,Costs!W$1)+SUMIFS(W464,Input!$K106,Costs!W$1)+SUMIFS(W464,Input!$L106,Costs!W$1)</f>
        <v>0</v>
      </c>
      <c r="X105"/>
      <c r="Y105" s="119">
        <f t="shared" si="3"/>
        <v>0</v>
      </c>
      <c r="Z105"/>
    </row>
    <row r="106" spans="1:26" ht="14.5" hidden="1" thickBot="1" x14ac:dyDescent="0.35">
      <c r="A106" s="67" t="str">
        <f>IF(ISBLANK(Input!A107)," ",Input!A107)</f>
        <v xml:space="preserve"> </v>
      </c>
      <c r="B106" s="117" t="str">
        <f>IF(ISBLANK(Input!B107)," ",Input!B107)</f>
        <v xml:space="preserve"> </v>
      </c>
      <c r="C106" s="66" t="str">
        <f>IF(ISBLANK(Input!C107)," ",Input!C107)</f>
        <v xml:space="preserve"> </v>
      </c>
      <c r="D106" s="8">
        <f>SUMIFS(D465,Input!$I107,Costs!D$1)+SUMIFS(D465,Input!$J107,Costs!D$1)+SUMIFS(D465,Input!$K107,Costs!D$1)+SUMIFS(D465,Input!$L107,Costs!D$1)</f>
        <v>0</v>
      </c>
      <c r="E106" s="8">
        <f>SUMIFS(E465,Input!$I107,Costs!E$1)+SUMIFS(E465,Input!$J107,Costs!E$1)+SUMIFS(E465,Input!$K107,Costs!E$1)+SUMIFS(E465,Input!$L107,Costs!E$1)</f>
        <v>0</v>
      </c>
      <c r="F106" s="8">
        <f>SUMIFS(F465,Input!$I107,Costs!F$1)+SUMIFS(F465,Input!$J107,Costs!F$1)+SUMIFS(F465,Input!$K107,Costs!F$1)+SUMIFS(F465,Input!$L107,Costs!F$1)</f>
        <v>0</v>
      </c>
      <c r="G106" s="8">
        <f>SUMIFS(G465,Input!$I107,Costs!G$1)+SUMIFS(G465,Input!$J107,Costs!G$1)+SUMIFS(G465,Input!$K107,Costs!G$1)+SUMIFS(G465,Input!$L107,Costs!G$1)</f>
        <v>0</v>
      </c>
      <c r="H106" s="8">
        <f>SUMIFS(H465,Input!$I107,Costs!H$1)+SUMIFS(H465,Input!$J107,Costs!H$1)+SUMIFS(H465,Input!$K107,Costs!H$1)+SUMIFS(H465,Input!$L107,Costs!H$1)</f>
        <v>0</v>
      </c>
      <c r="I106" s="8">
        <f>SUMIFS(I465,Input!$I107,Costs!I$1)+SUMIFS(I465,Input!$J107,Costs!I$1)+SUMIFS(I465,Input!$K107,Costs!I$1)+SUMIFS(I465,Input!$L107,Costs!I$1)</f>
        <v>0</v>
      </c>
      <c r="J106" s="8">
        <f>SUMIFS(J465,Input!$I107,Costs!J$1)+SUMIFS(J465,Input!$J107,Costs!J$1)+SUMIFS(J465,Input!$K107,Costs!J$1)+SUMIFS(J465,Input!$L107,Costs!J$1)</f>
        <v>0</v>
      </c>
      <c r="K106" s="8">
        <f>SUMIFS(K465,Input!$I107,Costs!K$1)+SUMIFS(K465,Input!$J107,Costs!K$1)+SUMIFS(K465,Input!$K107,Costs!K$1)+SUMIFS(K465,Input!$L107,Costs!K$1)</f>
        <v>0</v>
      </c>
      <c r="L106" s="8">
        <f>SUMIFS(L465,Input!$I107,Costs!L$1)+SUMIFS(L465,Input!$J107,Costs!L$1)+SUMIFS(L465,Input!$K107,Costs!L$1)+SUMIFS(L465,Input!$L107,Costs!L$1)</f>
        <v>0</v>
      </c>
      <c r="M106" s="8">
        <f>SUMIFS(M465,Input!$I107,Costs!M$1)+SUMIFS(M465,Input!$J107,Costs!M$1)+SUMIFS(M465,Input!$K107,Costs!M$1)+SUMIFS(M465,Input!$L107,Costs!M$1)</f>
        <v>0</v>
      </c>
      <c r="N106" s="8">
        <f>SUMIFS(N465,Input!$I107,Costs!N$1)+SUMIFS(N465,Input!$J107,Costs!N$1)+SUMIFS(N465,Input!$K107,Costs!N$1)+SUMIFS(N465,Input!$L107,Costs!N$1)</f>
        <v>0</v>
      </c>
      <c r="O106" s="8">
        <f>SUMIFS(O465,Input!$I107,Costs!O$1)+SUMIFS(O465,Input!$J107,Costs!O$1)+SUMIFS(O465,Input!$K107,Costs!O$1)+SUMIFS(O465,Input!$L107,Costs!O$1)</f>
        <v>0</v>
      </c>
      <c r="P106" s="8">
        <f>SUMIFS(P465,Input!$I107,Costs!P$1)+SUMIFS(P465,Input!$J107,Costs!P$1)+SUMIFS(P465,Input!$K107,Costs!P$1)+SUMIFS(P465,Input!$L107,Costs!P$1)</f>
        <v>0</v>
      </c>
      <c r="Q106" s="8">
        <f>SUMIFS(Q465,Input!$I107,Costs!Q$1)+SUMIFS(Q465,Input!$J107,Costs!Q$1)+SUMIFS(Q465,Input!$K107,Costs!Q$1)+SUMIFS(Q465,Input!$L107,Costs!Q$1)</f>
        <v>0</v>
      </c>
      <c r="R106" s="8">
        <f>SUMIFS(R465,Input!$I107,Costs!R$1)+SUMIFS(R465,Input!$J107,Costs!R$1)+SUMIFS(R465,Input!$K107,Costs!R$1)+SUMIFS(R465,Input!$L107,Costs!R$1)</f>
        <v>0</v>
      </c>
      <c r="S106" s="8">
        <f>SUMIFS(S465,Input!$I107,Costs!S$1)+SUMIFS(S465,Input!$J107,Costs!S$1)+SUMIFS(S465,Input!$K107,Costs!S$1)+SUMIFS(S465,Input!$L107,Costs!S$1)</f>
        <v>0</v>
      </c>
      <c r="T106" s="8">
        <f>SUMIFS(T465,Input!$I107,Costs!T$1)+SUMIFS(T465,Input!$J107,Costs!T$1)+SUMIFS(T465,Input!$K107,Costs!T$1)+SUMIFS(T465,Input!$L107,Costs!T$1)</f>
        <v>0</v>
      </c>
      <c r="U106" s="8">
        <f>SUMIFS(U465,Input!$I107,Costs!U$1)+SUMIFS(U465,Input!$J107,Costs!U$1)+SUMIFS(U465,Input!$K107,Costs!U$1)+SUMIFS(U465,Input!$L107,Costs!U$1)</f>
        <v>0</v>
      </c>
      <c r="V106" s="8">
        <f>SUMIFS(V465,Input!$I107,Costs!V$1)+SUMIFS(V465,Input!$J107,Costs!V$1)+SUMIFS(V465,Input!$K107,Costs!V$1)+SUMIFS(V465,Input!$L107,Costs!V$1)</f>
        <v>0</v>
      </c>
      <c r="W106" s="8">
        <f>SUMIFS(W465,Input!$I107,Costs!W$1)+SUMIFS(W465,Input!$J107,Costs!W$1)+SUMIFS(W465,Input!$K107,Costs!W$1)+SUMIFS(W465,Input!$L107,Costs!W$1)</f>
        <v>0</v>
      </c>
      <c r="X106"/>
      <c r="Y106" s="119">
        <f t="shared" si="3"/>
        <v>0</v>
      </c>
      <c r="Z106"/>
    </row>
    <row r="107" spans="1:26" ht="14.5" hidden="1" thickBot="1" x14ac:dyDescent="0.35">
      <c r="A107" s="67" t="str">
        <f>IF(ISBLANK(Input!A108)," ",Input!A108)</f>
        <v xml:space="preserve"> </v>
      </c>
      <c r="B107" s="117" t="str">
        <f>IF(ISBLANK(Input!B108)," ",Input!B108)</f>
        <v xml:space="preserve"> </v>
      </c>
      <c r="C107" s="66" t="str">
        <f>IF(ISBLANK(Input!C108)," ",Input!C108)</f>
        <v xml:space="preserve"> </v>
      </c>
      <c r="D107" s="8">
        <f>SUMIFS(D466,Input!$I108,Costs!D$1)+SUMIFS(D466,Input!$J108,Costs!D$1)+SUMIFS(D466,Input!$K108,Costs!D$1)+SUMIFS(D466,Input!$L108,Costs!D$1)</f>
        <v>0</v>
      </c>
      <c r="E107" s="8">
        <f>SUMIFS(E466,Input!$I108,Costs!E$1)+SUMIFS(E466,Input!$J108,Costs!E$1)+SUMIFS(E466,Input!$K108,Costs!E$1)+SUMIFS(E466,Input!$L108,Costs!E$1)</f>
        <v>0</v>
      </c>
      <c r="F107" s="8">
        <f>SUMIFS(F466,Input!$I108,Costs!F$1)+SUMIFS(F466,Input!$J108,Costs!F$1)+SUMIFS(F466,Input!$K108,Costs!F$1)+SUMIFS(F466,Input!$L108,Costs!F$1)</f>
        <v>0</v>
      </c>
      <c r="G107" s="8">
        <f>SUMIFS(G466,Input!$I108,Costs!G$1)+SUMIFS(G466,Input!$J108,Costs!G$1)+SUMIFS(G466,Input!$K108,Costs!G$1)+SUMIFS(G466,Input!$L108,Costs!G$1)</f>
        <v>0</v>
      </c>
      <c r="H107" s="8">
        <f>SUMIFS(H466,Input!$I108,Costs!H$1)+SUMIFS(H466,Input!$J108,Costs!H$1)+SUMIFS(H466,Input!$K108,Costs!H$1)+SUMIFS(H466,Input!$L108,Costs!H$1)</f>
        <v>0</v>
      </c>
      <c r="I107" s="8">
        <f>SUMIFS(I466,Input!$I108,Costs!I$1)+SUMIFS(I466,Input!$J108,Costs!I$1)+SUMIFS(I466,Input!$K108,Costs!I$1)+SUMIFS(I466,Input!$L108,Costs!I$1)</f>
        <v>0</v>
      </c>
      <c r="J107" s="8">
        <f>SUMIFS(J466,Input!$I108,Costs!J$1)+SUMIFS(J466,Input!$J108,Costs!J$1)+SUMIFS(J466,Input!$K108,Costs!J$1)+SUMIFS(J466,Input!$L108,Costs!J$1)</f>
        <v>0</v>
      </c>
      <c r="K107" s="8">
        <f>SUMIFS(K466,Input!$I108,Costs!K$1)+SUMIFS(K466,Input!$J108,Costs!K$1)+SUMIFS(K466,Input!$K108,Costs!K$1)+SUMIFS(K466,Input!$L108,Costs!K$1)</f>
        <v>0</v>
      </c>
      <c r="L107" s="8">
        <f>SUMIFS(L466,Input!$I108,Costs!L$1)+SUMIFS(L466,Input!$J108,Costs!L$1)+SUMIFS(L466,Input!$K108,Costs!L$1)+SUMIFS(L466,Input!$L108,Costs!L$1)</f>
        <v>0</v>
      </c>
      <c r="M107" s="8">
        <f>SUMIFS(M466,Input!$I108,Costs!M$1)+SUMIFS(M466,Input!$J108,Costs!M$1)+SUMIFS(M466,Input!$K108,Costs!M$1)+SUMIFS(M466,Input!$L108,Costs!M$1)</f>
        <v>0</v>
      </c>
      <c r="N107" s="8">
        <f>SUMIFS(N466,Input!$I108,Costs!N$1)+SUMIFS(N466,Input!$J108,Costs!N$1)+SUMIFS(N466,Input!$K108,Costs!N$1)+SUMIFS(N466,Input!$L108,Costs!N$1)</f>
        <v>0</v>
      </c>
      <c r="O107" s="8">
        <f>SUMIFS(O466,Input!$I108,Costs!O$1)+SUMIFS(O466,Input!$J108,Costs!O$1)+SUMIFS(O466,Input!$K108,Costs!O$1)+SUMIFS(O466,Input!$L108,Costs!O$1)</f>
        <v>0</v>
      </c>
      <c r="P107" s="8">
        <f>SUMIFS(P466,Input!$I108,Costs!P$1)+SUMIFS(P466,Input!$J108,Costs!P$1)+SUMIFS(P466,Input!$K108,Costs!P$1)+SUMIFS(P466,Input!$L108,Costs!P$1)</f>
        <v>0</v>
      </c>
      <c r="Q107" s="8">
        <f>SUMIFS(Q466,Input!$I108,Costs!Q$1)+SUMIFS(Q466,Input!$J108,Costs!Q$1)+SUMIFS(Q466,Input!$K108,Costs!Q$1)+SUMIFS(Q466,Input!$L108,Costs!Q$1)</f>
        <v>0</v>
      </c>
      <c r="R107" s="8">
        <f>SUMIFS(R466,Input!$I108,Costs!R$1)+SUMIFS(R466,Input!$J108,Costs!R$1)+SUMIFS(R466,Input!$K108,Costs!R$1)+SUMIFS(R466,Input!$L108,Costs!R$1)</f>
        <v>0</v>
      </c>
      <c r="S107" s="8">
        <f>SUMIFS(S466,Input!$I108,Costs!S$1)+SUMIFS(S466,Input!$J108,Costs!S$1)+SUMIFS(S466,Input!$K108,Costs!S$1)+SUMIFS(S466,Input!$L108,Costs!S$1)</f>
        <v>0</v>
      </c>
      <c r="T107" s="8">
        <f>SUMIFS(T466,Input!$I108,Costs!T$1)+SUMIFS(T466,Input!$J108,Costs!T$1)+SUMIFS(T466,Input!$K108,Costs!T$1)+SUMIFS(T466,Input!$L108,Costs!T$1)</f>
        <v>0</v>
      </c>
      <c r="U107" s="8">
        <f>SUMIFS(U466,Input!$I108,Costs!U$1)+SUMIFS(U466,Input!$J108,Costs!U$1)+SUMIFS(U466,Input!$K108,Costs!U$1)+SUMIFS(U466,Input!$L108,Costs!U$1)</f>
        <v>0</v>
      </c>
      <c r="V107" s="8">
        <f>SUMIFS(V466,Input!$I108,Costs!V$1)+SUMIFS(V466,Input!$J108,Costs!V$1)+SUMIFS(V466,Input!$K108,Costs!V$1)+SUMIFS(V466,Input!$L108,Costs!V$1)</f>
        <v>0</v>
      </c>
      <c r="W107" s="8">
        <f>SUMIFS(W466,Input!$I108,Costs!W$1)+SUMIFS(W466,Input!$J108,Costs!W$1)+SUMIFS(W466,Input!$K108,Costs!W$1)+SUMIFS(W466,Input!$L108,Costs!W$1)</f>
        <v>0</v>
      </c>
      <c r="X107"/>
      <c r="Y107" s="119">
        <f t="shared" si="3"/>
        <v>0</v>
      </c>
      <c r="Z107"/>
    </row>
    <row r="108" spans="1:26" ht="14.5" hidden="1" thickBot="1" x14ac:dyDescent="0.35">
      <c r="A108" s="67" t="str">
        <f>IF(ISBLANK(Input!A109)," ",Input!A109)</f>
        <v xml:space="preserve"> </v>
      </c>
      <c r="B108" s="117" t="str">
        <f>IF(ISBLANK(Input!B109)," ",Input!B109)</f>
        <v xml:space="preserve"> </v>
      </c>
      <c r="C108" s="66" t="str">
        <f>IF(ISBLANK(Input!C109)," ",Input!C109)</f>
        <v xml:space="preserve"> </v>
      </c>
      <c r="D108" s="8">
        <f>SUMIFS(D467,Input!$I109,Costs!D$1)+SUMIFS(D467,Input!$J109,Costs!D$1)+SUMIFS(D467,Input!$K109,Costs!D$1)+SUMIFS(D467,Input!$L109,Costs!D$1)</f>
        <v>0</v>
      </c>
      <c r="E108" s="8">
        <f>SUMIFS(E467,Input!$I109,Costs!E$1)+SUMIFS(E467,Input!$J109,Costs!E$1)+SUMIFS(E467,Input!$K109,Costs!E$1)+SUMIFS(E467,Input!$L109,Costs!E$1)</f>
        <v>0</v>
      </c>
      <c r="F108" s="8">
        <f>SUMIFS(F467,Input!$I109,Costs!F$1)+SUMIFS(F467,Input!$J109,Costs!F$1)+SUMIFS(F467,Input!$K109,Costs!F$1)+SUMIFS(F467,Input!$L109,Costs!F$1)</f>
        <v>0</v>
      </c>
      <c r="G108" s="8">
        <f>SUMIFS(G467,Input!$I109,Costs!G$1)+SUMIFS(G467,Input!$J109,Costs!G$1)+SUMIFS(G467,Input!$K109,Costs!G$1)+SUMIFS(G467,Input!$L109,Costs!G$1)</f>
        <v>0</v>
      </c>
      <c r="H108" s="8">
        <f>SUMIFS(H467,Input!$I109,Costs!H$1)+SUMIFS(H467,Input!$J109,Costs!H$1)+SUMIFS(H467,Input!$K109,Costs!H$1)+SUMIFS(H467,Input!$L109,Costs!H$1)</f>
        <v>0</v>
      </c>
      <c r="I108" s="8">
        <f>SUMIFS(I467,Input!$I109,Costs!I$1)+SUMIFS(I467,Input!$J109,Costs!I$1)+SUMIFS(I467,Input!$K109,Costs!I$1)+SUMIFS(I467,Input!$L109,Costs!I$1)</f>
        <v>0</v>
      </c>
      <c r="J108" s="8">
        <f>SUMIFS(J467,Input!$I109,Costs!J$1)+SUMIFS(J467,Input!$J109,Costs!J$1)+SUMIFS(J467,Input!$K109,Costs!J$1)+SUMIFS(J467,Input!$L109,Costs!J$1)</f>
        <v>0</v>
      </c>
      <c r="K108" s="8">
        <f>SUMIFS(K467,Input!$I109,Costs!K$1)+SUMIFS(K467,Input!$J109,Costs!K$1)+SUMIFS(K467,Input!$K109,Costs!K$1)+SUMIFS(K467,Input!$L109,Costs!K$1)</f>
        <v>0</v>
      </c>
      <c r="L108" s="8">
        <f>SUMIFS(L467,Input!$I109,Costs!L$1)+SUMIFS(L467,Input!$J109,Costs!L$1)+SUMIFS(L467,Input!$K109,Costs!L$1)+SUMIFS(L467,Input!$L109,Costs!L$1)</f>
        <v>0</v>
      </c>
      <c r="M108" s="8">
        <f>SUMIFS(M467,Input!$I109,Costs!M$1)+SUMIFS(M467,Input!$J109,Costs!M$1)+SUMIFS(M467,Input!$K109,Costs!M$1)+SUMIFS(M467,Input!$L109,Costs!M$1)</f>
        <v>0</v>
      </c>
      <c r="N108" s="8">
        <f>SUMIFS(N467,Input!$I109,Costs!N$1)+SUMIFS(N467,Input!$J109,Costs!N$1)+SUMIFS(N467,Input!$K109,Costs!N$1)+SUMIFS(N467,Input!$L109,Costs!N$1)</f>
        <v>0</v>
      </c>
      <c r="O108" s="8">
        <f>SUMIFS(O467,Input!$I109,Costs!O$1)+SUMIFS(O467,Input!$J109,Costs!O$1)+SUMIFS(O467,Input!$K109,Costs!O$1)+SUMIFS(O467,Input!$L109,Costs!O$1)</f>
        <v>0</v>
      </c>
      <c r="P108" s="8">
        <f>SUMIFS(P467,Input!$I109,Costs!P$1)+SUMIFS(P467,Input!$J109,Costs!P$1)+SUMIFS(P467,Input!$K109,Costs!P$1)+SUMIFS(P467,Input!$L109,Costs!P$1)</f>
        <v>0</v>
      </c>
      <c r="Q108" s="8">
        <f>SUMIFS(Q467,Input!$I109,Costs!Q$1)+SUMIFS(Q467,Input!$J109,Costs!Q$1)+SUMIFS(Q467,Input!$K109,Costs!Q$1)+SUMIFS(Q467,Input!$L109,Costs!Q$1)</f>
        <v>0</v>
      </c>
      <c r="R108" s="8">
        <f>SUMIFS(R467,Input!$I109,Costs!R$1)+SUMIFS(R467,Input!$J109,Costs!R$1)+SUMIFS(R467,Input!$K109,Costs!R$1)+SUMIFS(R467,Input!$L109,Costs!R$1)</f>
        <v>0</v>
      </c>
      <c r="S108" s="8">
        <f>SUMIFS(S467,Input!$I109,Costs!S$1)+SUMIFS(S467,Input!$J109,Costs!S$1)+SUMIFS(S467,Input!$K109,Costs!S$1)+SUMIFS(S467,Input!$L109,Costs!S$1)</f>
        <v>0</v>
      </c>
      <c r="T108" s="8">
        <f>SUMIFS(T467,Input!$I109,Costs!T$1)+SUMIFS(T467,Input!$J109,Costs!T$1)+SUMIFS(T467,Input!$K109,Costs!T$1)+SUMIFS(T467,Input!$L109,Costs!T$1)</f>
        <v>0</v>
      </c>
      <c r="U108" s="8">
        <f>SUMIFS(U467,Input!$I109,Costs!U$1)+SUMIFS(U467,Input!$J109,Costs!U$1)+SUMIFS(U467,Input!$K109,Costs!U$1)+SUMIFS(U467,Input!$L109,Costs!U$1)</f>
        <v>0</v>
      </c>
      <c r="V108" s="8">
        <f>SUMIFS(V467,Input!$I109,Costs!V$1)+SUMIFS(V467,Input!$J109,Costs!V$1)+SUMIFS(V467,Input!$K109,Costs!V$1)+SUMIFS(V467,Input!$L109,Costs!V$1)</f>
        <v>0</v>
      </c>
      <c r="W108" s="8">
        <f>SUMIFS(W467,Input!$I109,Costs!W$1)+SUMIFS(W467,Input!$J109,Costs!W$1)+SUMIFS(W467,Input!$K109,Costs!W$1)+SUMIFS(W467,Input!$L109,Costs!W$1)</f>
        <v>0</v>
      </c>
      <c r="X108"/>
      <c r="Y108" s="119">
        <f t="shared" si="3"/>
        <v>0</v>
      </c>
      <c r="Z108"/>
    </row>
    <row r="109" spans="1:26" ht="14.5" hidden="1" thickBot="1" x14ac:dyDescent="0.35">
      <c r="A109" s="67" t="str">
        <f>IF(ISBLANK(Input!A110)," ",Input!A110)</f>
        <v xml:space="preserve"> </v>
      </c>
      <c r="B109" s="117" t="str">
        <f>IF(ISBLANK(Input!B110)," ",Input!B110)</f>
        <v xml:space="preserve"> </v>
      </c>
      <c r="C109" s="66" t="str">
        <f>IF(ISBLANK(Input!C110)," ",Input!C110)</f>
        <v xml:space="preserve"> </v>
      </c>
      <c r="D109" s="8">
        <f>SUMIFS(D468,Input!$I110,Costs!D$1)+SUMIFS(D468,Input!$J110,Costs!D$1)+SUMIFS(D468,Input!$K110,Costs!D$1)+SUMIFS(D468,Input!$L110,Costs!D$1)</f>
        <v>0</v>
      </c>
      <c r="E109" s="8">
        <f>SUMIFS(E468,Input!$I110,Costs!E$1)+SUMIFS(E468,Input!$J110,Costs!E$1)+SUMIFS(E468,Input!$K110,Costs!E$1)+SUMIFS(E468,Input!$L110,Costs!E$1)</f>
        <v>0</v>
      </c>
      <c r="F109" s="8">
        <f>SUMIFS(F468,Input!$I110,Costs!F$1)+SUMIFS(F468,Input!$J110,Costs!F$1)+SUMIFS(F468,Input!$K110,Costs!F$1)+SUMIFS(F468,Input!$L110,Costs!F$1)</f>
        <v>0</v>
      </c>
      <c r="G109" s="8">
        <f>SUMIFS(G468,Input!$I110,Costs!G$1)+SUMIFS(G468,Input!$J110,Costs!G$1)+SUMIFS(G468,Input!$K110,Costs!G$1)+SUMIFS(G468,Input!$L110,Costs!G$1)</f>
        <v>0</v>
      </c>
      <c r="H109" s="8">
        <f>SUMIFS(H468,Input!$I110,Costs!H$1)+SUMIFS(H468,Input!$J110,Costs!H$1)+SUMIFS(H468,Input!$K110,Costs!H$1)+SUMIFS(H468,Input!$L110,Costs!H$1)</f>
        <v>0</v>
      </c>
      <c r="I109" s="8">
        <f>SUMIFS(I468,Input!$I110,Costs!I$1)+SUMIFS(I468,Input!$J110,Costs!I$1)+SUMIFS(I468,Input!$K110,Costs!I$1)+SUMIFS(I468,Input!$L110,Costs!I$1)</f>
        <v>0</v>
      </c>
      <c r="J109" s="8">
        <f>SUMIFS(J468,Input!$I110,Costs!J$1)+SUMIFS(J468,Input!$J110,Costs!J$1)+SUMIFS(J468,Input!$K110,Costs!J$1)+SUMIFS(J468,Input!$L110,Costs!J$1)</f>
        <v>0</v>
      </c>
      <c r="K109" s="8">
        <f>SUMIFS(K468,Input!$I110,Costs!K$1)+SUMIFS(K468,Input!$J110,Costs!K$1)+SUMIFS(K468,Input!$K110,Costs!K$1)+SUMIFS(K468,Input!$L110,Costs!K$1)</f>
        <v>0</v>
      </c>
      <c r="L109" s="8">
        <f>SUMIFS(L468,Input!$I110,Costs!L$1)+SUMIFS(L468,Input!$J110,Costs!L$1)+SUMIFS(L468,Input!$K110,Costs!L$1)+SUMIFS(L468,Input!$L110,Costs!L$1)</f>
        <v>0</v>
      </c>
      <c r="M109" s="8">
        <f>SUMIFS(M468,Input!$I110,Costs!M$1)+SUMIFS(M468,Input!$J110,Costs!M$1)+SUMIFS(M468,Input!$K110,Costs!M$1)+SUMIFS(M468,Input!$L110,Costs!M$1)</f>
        <v>0</v>
      </c>
      <c r="N109" s="8">
        <f>SUMIFS(N468,Input!$I110,Costs!N$1)+SUMIFS(N468,Input!$J110,Costs!N$1)+SUMIFS(N468,Input!$K110,Costs!N$1)+SUMIFS(N468,Input!$L110,Costs!N$1)</f>
        <v>0</v>
      </c>
      <c r="O109" s="8">
        <f>SUMIFS(O468,Input!$I110,Costs!O$1)+SUMIFS(O468,Input!$J110,Costs!O$1)+SUMIFS(O468,Input!$K110,Costs!O$1)+SUMIFS(O468,Input!$L110,Costs!O$1)</f>
        <v>0</v>
      </c>
      <c r="P109" s="8">
        <f>SUMIFS(P468,Input!$I110,Costs!P$1)+SUMIFS(P468,Input!$J110,Costs!P$1)+SUMIFS(P468,Input!$K110,Costs!P$1)+SUMIFS(P468,Input!$L110,Costs!P$1)</f>
        <v>0</v>
      </c>
      <c r="Q109" s="8">
        <f>SUMIFS(Q468,Input!$I110,Costs!Q$1)+SUMIFS(Q468,Input!$J110,Costs!Q$1)+SUMIFS(Q468,Input!$K110,Costs!Q$1)+SUMIFS(Q468,Input!$L110,Costs!Q$1)</f>
        <v>0</v>
      </c>
      <c r="R109" s="8">
        <f>SUMIFS(R468,Input!$I110,Costs!R$1)+SUMIFS(R468,Input!$J110,Costs!R$1)+SUMIFS(R468,Input!$K110,Costs!R$1)+SUMIFS(R468,Input!$L110,Costs!R$1)</f>
        <v>0</v>
      </c>
      <c r="S109" s="8">
        <f>SUMIFS(S468,Input!$I110,Costs!S$1)+SUMIFS(S468,Input!$J110,Costs!S$1)+SUMIFS(S468,Input!$K110,Costs!S$1)+SUMIFS(S468,Input!$L110,Costs!S$1)</f>
        <v>0</v>
      </c>
      <c r="T109" s="8">
        <f>SUMIFS(T468,Input!$I110,Costs!T$1)+SUMIFS(T468,Input!$J110,Costs!T$1)+SUMIFS(T468,Input!$K110,Costs!T$1)+SUMIFS(T468,Input!$L110,Costs!T$1)</f>
        <v>0</v>
      </c>
      <c r="U109" s="8">
        <f>SUMIFS(U468,Input!$I110,Costs!U$1)+SUMIFS(U468,Input!$J110,Costs!U$1)+SUMIFS(U468,Input!$K110,Costs!U$1)+SUMIFS(U468,Input!$L110,Costs!U$1)</f>
        <v>0</v>
      </c>
      <c r="V109" s="8">
        <f>SUMIFS(V468,Input!$I110,Costs!V$1)+SUMIFS(V468,Input!$J110,Costs!V$1)+SUMIFS(V468,Input!$K110,Costs!V$1)+SUMIFS(V468,Input!$L110,Costs!V$1)</f>
        <v>0</v>
      </c>
      <c r="W109" s="8">
        <f>SUMIFS(W468,Input!$I110,Costs!W$1)+SUMIFS(W468,Input!$J110,Costs!W$1)+SUMIFS(W468,Input!$K110,Costs!W$1)+SUMIFS(W468,Input!$L110,Costs!W$1)</f>
        <v>0</v>
      </c>
      <c r="X109"/>
      <c r="Y109" s="119">
        <f t="shared" si="3"/>
        <v>0</v>
      </c>
      <c r="Z109"/>
    </row>
    <row r="110" spans="1:26" ht="14.5" hidden="1" thickBot="1" x14ac:dyDescent="0.35">
      <c r="A110" s="67" t="str">
        <f>IF(ISBLANK(Input!A111)," ",Input!A111)</f>
        <v xml:space="preserve"> </v>
      </c>
      <c r="B110" s="117" t="str">
        <f>IF(ISBLANK(Input!B111)," ",Input!B111)</f>
        <v xml:space="preserve"> </v>
      </c>
      <c r="C110" s="66" t="str">
        <f>IF(ISBLANK(Input!C111)," ",Input!C111)</f>
        <v xml:space="preserve"> </v>
      </c>
      <c r="D110" s="8">
        <f>SUMIFS(D469,Input!$I111,Costs!D$1)+SUMIFS(D469,Input!$J111,Costs!D$1)+SUMIFS(D469,Input!$K111,Costs!D$1)+SUMIFS(D469,Input!$L111,Costs!D$1)</f>
        <v>0</v>
      </c>
      <c r="E110" s="8">
        <f>SUMIFS(E469,Input!$I111,Costs!E$1)+SUMIFS(E469,Input!$J111,Costs!E$1)+SUMIFS(E469,Input!$K111,Costs!E$1)+SUMIFS(E469,Input!$L111,Costs!E$1)</f>
        <v>0</v>
      </c>
      <c r="F110" s="8">
        <f>SUMIFS(F469,Input!$I111,Costs!F$1)+SUMIFS(F469,Input!$J111,Costs!F$1)+SUMIFS(F469,Input!$K111,Costs!F$1)+SUMIFS(F469,Input!$L111,Costs!F$1)</f>
        <v>0</v>
      </c>
      <c r="G110" s="8">
        <f>SUMIFS(G469,Input!$I111,Costs!G$1)+SUMIFS(G469,Input!$J111,Costs!G$1)+SUMIFS(G469,Input!$K111,Costs!G$1)+SUMIFS(G469,Input!$L111,Costs!G$1)</f>
        <v>0</v>
      </c>
      <c r="H110" s="8">
        <f>SUMIFS(H469,Input!$I111,Costs!H$1)+SUMIFS(H469,Input!$J111,Costs!H$1)+SUMIFS(H469,Input!$K111,Costs!H$1)+SUMIFS(H469,Input!$L111,Costs!H$1)</f>
        <v>0</v>
      </c>
      <c r="I110" s="8">
        <f>SUMIFS(I469,Input!$I111,Costs!I$1)+SUMIFS(I469,Input!$J111,Costs!I$1)+SUMIFS(I469,Input!$K111,Costs!I$1)+SUMIFS(I469,Input!$L111,Costs!I$1)</f>
        <v>0</v>
      </c>
      <c r="J110" s="8">
        <f>SUMIFS(J469,Input!$I111,Costs!J$1)+SUMIFS(J469,Input!$J111,Costs!J$1)+SUMIFS(J469,Input!$K111,Costs!J$1)+SUMIFS(J469,Input!$L111,Costs!J$1)</f>
        <v>0</v>
      </c>
      <c r="K110" s="8">
        <f>SUMIFS(K469,Input!$I111,Costs!K$1)+SUMIFS(K469,Input!$J111,Costs!K$1)+SUMIFS(K469,Input!$K111,Costs!K$1)+SUMIFS(K469,Input!$L111,Costs!K$1)</f>
        <v>0</v>
      </c>
      <c r="L110" s="8">
        <f>SUMIFS(L469,Input!$I111,Costs!L$1)+SUMIFS(L469,Input!$J111,Costs!L$1)+SUMIFS(L469,Input!$K111,Costs!L$1)+SUMIFS(L469,Input!$L111,Costs!L$1)</f>
        <v>0</v>
      </c>
      <c r="M110" s="8">
        <f>SUMIFS(M469,Input!$I111,Costs!M$1)+SUMIFS(M469,Input!$J111,Costs!M$1)+SUMIFS(M469,Input!$K111,Costs!M$1)+SUMIFS(M469,Input!$L111,Costs!M$1)</f>
        <v>0</v>
      </c>
      <c r="N110" s="8">
        <f>SUMIFS(N469,Input!$I111,Costs!N$1)+SUMIFS(N469,Input!$J111,Costs!N$1)+SUMIFS(N469,Input!$K111,Costs!N$1)+SUMIFS(N469,Input!$L111,Costs!N$1)</f>
        <v>0</v>
      </c>
      <c r="O110" s="8">
        <f>SUMIFS(O469,Input!$I111,Costs!O$1)+SUMIFS(O469,Input!$J111,Costs!O$1)+SUMIFS(O469,Input!$K111,Costs!O$1)+SUMIFS(O469,Input!$L111,Costs!O$1)</f>
        <v>0</v>
      </c>
      <c r="P110" s="8">
        <f>SUMIFS(P469,Input!$I111,Costs!P$1)+SUMIFS(P469,Input!$J111,Costs!P$1)+SUMIFS(P469,Input!$K111,Costs!P$1)+SUMIFS(P469,Input!$L111,Costs!P$1)</f>
        <v>0</v>
      </c>
      <c r="Q110" s="8">
        <f>SUMIFS(Q469,Input!$I111,Costs!Q$1)+SUMIFS(Q469,Input!$J111,Costs!Q$1)+SUMIFS(Q469,Input!$K111,Costs!Q$1)+SUMIFS(Q469,Input!$L111,Costs!Q$1)</f>
        <v>0</v>
      </c>
      <c r="R110" s="8">
        <f>SUMIFS(R469,Input!$I111,Costs!R$1)+SUMIFS(R469,Input!$J111,Costs!R$1)+SUMIFS(R469,Input!$K111,Costs!R$1)+SUMIFS(R469,Input!$L111,Costs!R$1)</f>
        <v>0</v>
      </c>
      <c r="S110" s="8">
        <f>SUMIFS(S469,Input!$I111,Costs!S$1)+SUMIFS(S469,Input!$J111,Costs!S$1)+SUMIFS(S469,Input!$K111,Costs!S$1)+SUMIFS(S469,Input!$L111,Costs!S$1)</f>
        <v>0</v>
      </c>
      <c r="T110" s="8">
        <f>SUMIFS(T469,Input!$I111,Costs!T$1)+SUMIFS(T469,Input!$J111,Costs!T$1)+SUMIFS(T469,Input!$K111,Costs!T$1)+SUMIFS(T469,Input!$L111,Costs!T$1)</f>
        <v>0</v>
      </c>
      <c r="U110" s="8">
        <f>SUMIFS(U469,Input!$I111,Costs!U$1)+SUMIFS(U469,Input!$J111,Costs!U$1)+SUMIFS(U469,Input!$K111,Costs!U$1)+SUMIFS(U469,Input!$L111,Costs!U$1)</f>
        <v>0</v>
      </c>
      <c r="V110" s="8">
        <f>SUMIFS(V469,Input!$I111,Costs!V$1)+SUMIFS(V469,Input!$J111,Costs!V$1)+SUMIFS(V469,Input!$K111,Costs!V$1)+SUMIFS(V469,Input!$L111,Costs!V$1)</f>
        <v>0</v>
      </c>
      <c r="W110" s="8">
        <f>SUMIFS(W469,Input!$I111,Costs!W$1)+SUMIFS(W469,Input!$J111,Costs!W$1)+SUMIFS(W469,Input!$K111,Costs!W$1)+SUMIFS(W469,Input!$L111,Costs!W$1)</f>
        <v>0</v>
      </c>
      <c r="X110"/>
      <c r="Y110" s="119">
        <f t="shared" si="3"/>
        <v>0</v>
      </c>
      <c r="Z110"/>
    </row>
    <row r="111" spans="1:26" ht="14.5" hidden="1" thickBot="1" x14ac:dyDescent="0.35">
      <c r="A111" s="67" t="str">
        <f>IF(ISBLANK(Input!A112)," ",Input!A112)</f>
        <v xml:space="preserve"> </v>
      </c>
      <c r="B111" s="117" t="str">
        <f>IF(ISBLANK(Input!B112)," ",Input!B112)</f>
        <v xml:space="preserve"> </v>
      </c>
      <c r="C111" s="66" t="str">
        <f>IF(ISBLANK(Input!C112)," ",Input!C112)</f>
        <v xml:space="preserve"> </v>
      </c>
      <c r="D111" s="8">
        <f>SUMIFS(D470,Input!$I112,Costs!D$1)+SUMIFS(D470,Input!$J112,Costs!D$1)+SUMIFS(D470,Input!$K112,Costs!D$1)+SUMIFS(D470,Input!$L112,Costs!D$1)</f>
        <v>0</v>
      </c>
      <c r="E111" s="8">
        <f>SUMIFS(E470,Input!$I112,Costs!E$1)+SUMIFS(E470,Input!$J112,Costs!E$1)+SUMIFS(E470,Input!$K112,Costs!E$1)+SUMIFS(E470,Input!$L112,Costs!E$1)</f>
        <v>0</v>
      </c>
      <c r="F111" s="8">
        <f>SUMIFS(F470,Input!$I112,Costs!F$1)+SUMIFS(F470,Input!$J112,Costs!F$1)+SUMIFS(F470,Input!$K112,Costs!F$1)+SUMIFS(F470,Input!$L112,Costs!F$1)</f>
        <v>0</v>
      </c>
      <c r="G111" s="8">
        <f>SUMIFS(G470,Input!$I112,Costs!G$1)+SUMIFS(G470,Input!$J112,Costs!G$1)+SUMIFS(G470,Input!$K112,Costs!G$1)+SUMIFS(G470,Input!$L112,Costs!G$1)</f>
        <v>0</v>
      </c>
      <c r="H111" s="8">
        <f>SUMIFS(H470,Input!$I112,Costs!H$1)+SUMIFS(H470,Input!$J112,Costs!H$1)+SUMIFS(H470,Input!$K112,Costs!H$1)+SUMIFS(H470,Input!$L112,Costs!H$1)</f>
        <v>0</v>
      </c>
      <c r="I111" s="8">
        <f>SUMIFS(I470,Input!$I112,Costs!I$1)+SUMIFS(I470,Input!$J112,Costs!I$1)+SUMIFS(I470,Input!$K112,Costs!I$1)+SUMIFS(I470,Input!$L112,Costs!I$1)</f>
        <v>0</v>
      </c>
      <c r="J111" s="8">
        <f>SUMIFS(J470,Input!$I112,Costs!J$1)+SUMIFS(J470,Input!$J112,Costs!J$1)+SUMIFS(J470,Input!$K112,Costs!J$1)+SUMIFS(J470,Input!$L112,Costs!J$1)</f>
        <v>0</v>
      </c>
      <c r="K111" s="8">
        <f>SUMIFS(K470,Input!$I112,Costs!K$1)+SUMIFS(K470,Input!$J112,Costs!K$1)+SUMIFS(K470,Input!$K112,Costs!K$1)+SUMIFS(K470,Input!$L112,Costs!K$1)</f>
        <v>0</v>
      </c>
      <c r="L111" s="8">
        <f>SUMIFS(L470,Input!$I112,Costs!L$1)+SUMIFS(L470,Input!$J112,Costs!L$1)+SUMIFS(L470,Input!$K112,Costs!L$1)+SUMIFS(L470,Input!$L112,Costs!L$1)</f>
        <v>0</v>
      </c>
      <c r="M111" s="8">
        <f>SUMIFS(M470,Input!$I112,Costs!M$1)+SUMIFS(M470,Input!$J112,Costs!M$1)+SUMIFS(M470,Input!$K112,Costs!M$1)+SUMIFS(M470,Input!$L112,Costs!M$1)</f>
        <v>0</v>
      </c>
      <c r="N111" s="8">
        <f>SUMIFS(N470,Input!$I112,Costs!N$1)+SUMIFS(N470,Input!$J112,Costs!N$1)+SUMIFS(N470,Input!$K112,Costs!N$1)+SUMIFS(N470,Input!$L112,Costs!N$1)</f>
        <v>0</v>
      </c>
      <c r="O111" s="8">
        <f>SUMIFS(O470,Input!$I112,Costs!O$1)+SUMIFS(O470,Input!$J112,Costs!O$1)+SUMIFS(O470,Input!$K112,Costs!O$1)+SUMIFS(O470,Input!$L112,Costs!O$1)</f>
        <v>0</v>
      </c>
      <c r="P111" s="8">
        <f>SUMIFS(P470,Input!$I112,Costs!P$1)+SUMIFS(P470,Input!$J112,Costs!P$1)+SUMIFS(P470,Input!$K112,Costs!P$1)+SUMIFS(P470,Input!$L112,Costs!P$1)</f>
        <v>0</v>
      </c>
      <c r="Q111" s="8">
        <f>SUMIFS(Q470,Input!$I112,Costs!Q$1)+SUMIFS(Q470,Input!$J112,Costs!Q$1)+SUMIFS(Q470,Input!$K112,Costs!Q$1)+SUMIFS(Q470,Input!$L112,Costs!Q$1)</f>
        <v>0</v>
      </c>
      <c r="R111" s="8">
        <f>SUMIFS(R470,Input!$I112,Costs!R$1)+SUMIFS(R470,Input!$J112,Costs!R$1)+SUMIFS(R470,Input!$K112,Costs!R$1)+SUMIFS(R470,Input!$L112,Costs!R$1)</f>
        <v>0</v>
      </c>
      <c r="S111" s="8">
        <f>SUMIFS(S470,Input!$I112,Costs!S$1)+SUMIFS(S470,Input!$J112,Costs!S$1)+SUMIFS(S470,Input!$K112,Costs!S$1)+SUMIFS(S470,Input!$L112,Costs!S$1)</f>
        <v>0</v>
      </c>
      <c r="T111" s="8">
        <f>SUMIFS(T470,Input!$I112,Costs!T$1)+SUMIFS(T470,Input!$J112,Costs!T$1)+SUMIFS(T470,Input!$K112,Costs!T$1)+SUMIFS(T470,Input!$L112,Costs!T$1)</f>
        <v>0</v>
      </c>
      <c r="U111" s="8">
        <f>SUMIFS(U470,Input!$I112,Costs!U$1)+SUMIFS(U470,Input!$J112,Costs!U$1)+SUMIFS(U470,Input!$K112,Costs!U$1)+SUMIFS(U470,Input!$L112,Costs!U$1)</f>
        <v>0</v>
      </c>
      <c r="V111" s="8">
        <f>SUMIFS(V470,Input!$I112,Costs!V$1)+SUMIFS(V470,Input!$J112,Costs!V$1)+SUMIFS(V470,Input!$K112,Costs!V$1)+SUMIFS(V470,Input!$L112,Costs!V$1)</f>
        <v>0</v>
      </c>
      <c r="W111" s="8">
        <f>SUMIFS(W470,Input!$I112,Costs!W$1)+SUMIFS(W470,Input!$J112,Costs!W$1)+SUMIFS(W470,Input!$K112,Costs!W$1)+SUMIFS(W470,Input!$L112,Costs!W$1)</f>
        <v>0</v>
      </c>
      <c r="X111"/>
      <c r="Y111" s="119">
        <f t="shared" si="3"/>
        <v>0</v>
      </c>
      <c r="Z111"/>
    </row>
    <row r="112" spans="1:26" ht="14.5" hidden="1" thickBot="1" x14ac:dyDescent="0.35">
      <c r="A112" s="67" t="str">
        <f>IF(ISBLANK(Input!A113)," ",Input!A113)</f>
        <v xml:space="preserve"> </v>
      </c>
      <c r="B112" s="117" t="str">
        <f>IF(ISBLANK(Input!B113)," ",Input!B113)</f>
        <v xml:space="preserve"> </v>
      </c>
      <c r="C112" s="66" t="str">
        <f>IF(ISBLANK(Input!C113)," ",Input!C113)</f>
        <v xml:space="preserve"> </v>
      </c>
      <c r="D112" s="8">
        <f>SUMIFS(D471,Input!$I113,Costs!D$1)+SUMIFS(D471,Input!$J113,Costs!D$1)+SUMIFS(D471,Input!$K113,Costs!D$1)+SUMIFS(D471,Input!$L113,Costs!D$1)</f>
        <v>0</v>
      </c>
      <c r="E112" s="8">
        <f>SUMIFS(E471,Input!$I113,Costs!E$1)+SUMIFS(E471,Input!$J113,Costs!E$1)+SUMIFS(E471,Input!$K113,Costs!E$1)+SUMIFS(E471,Input!$L113,Costs!E$1)</f>
        <v>0</v>
      </c>
      <c r="F112" s="8">
        <f>SUMIFS(F471,Input!$I113,Costs!F$1)+SUMIFS(F471,Input!$J113,Costs!F$1)+SUMIFS(F471,Input!$K113,Costs!F$1)+SUMIFS(F471,Input!$L113,Costs!F$1)</f>
        <v>0</v>
      </c>
      <c r="G112" s="8">
        <f>SUMIFS(G471,Input!$I113,Costs!G$1)+SUMIFS(G471,Input!$J113,Costs!G$1)+SUMIFS(G471,Input!$K113,Costs!G$1)+SUMIFS(G471,Input!$L113,Costs!G$1)</f>
        <v>0</v>
      </c>
      <c r="H112" s="8">
        <f>SUMIFS(H471,Input!$I113,Costs!H$1)+SUMIFS(H471,Input!$J113,Costs!H$1)+SUMIFS(H471,Input!$K113,Costs!H$1)+SUMIFS(H471,Input!$L113,Costs!H$1)</f>
        <v>0</v>
      </c>
      <c r="I112" s="8">
        <f>SUMIFS(I471,Input!$I113,Costs!I$1)+SUMIFS(I471,Input!$J113,Costs!I$1)+SUMIFS(I471,Input!$K113,Costs!I$1)+SUMIFS(I471,Input!$L113,Costs!I$1)</f>
        <v>0</v>
      </c>
      <c r="J112" s="8">
        <f>SUMIFS(J471,Input!$I113,Costs!J$1)+SUMIFS(J471,Input!$J113,Costs!J$1)+SUMIFS(J471,Input!$K113,Costs!J$1)+SUMIFS(J471,Input!$L113,Costs!J$1)</f>
        <v>0</v>
      </c>
      <c r="K112" s="8">
        <f>SUMIFS(K471,Input!$I113,Costs!K$1)+SUMIFS(K471,Input!$J113,Costs!K$1)+SUMIFS(K471,Input!$K113,Costs!K$1)+SUMIFS(K471,Input!$L113,Costs!K$1)</f>
        <v>0</v>
      </c>
      <c r="L112" s="8">
        <f>SUMIFS(L471,Input!$I113,Costs!L$1)+SUMIFS(L471,Input!$J113,Costs!L$1)+SUMIFS(L471,Input!$K113,Costs!L$1)+SUMIFS(L471,Input!$L113,Costs!L$1)</f>
        <v>0</v>
      </c>
      <c r="M112" s="8">
        <f>SUMIFS(M471,Input!$I113,Costs!M$1)+SUMIFS(M471,Input!$J113,Costs!M$1)+SUMIFS(M471,Input!$K113,Costs!M$1)+SUMIFS(M471,Input!$L113,Costs!M$1)</f>
        <v>0</v>
      </c>
      <c r="N112" s="8">
        <f>SUMIFS(N471,Input!$I113,Costs!N$1)+SUMIFS(N471,Input!$J113,Costs!N$1)+SUMIFS(N471,Input!$K113,Costs!N$1)+SUMIFS(N471,Input!$L113,Costs!N$1)</f>
        <v>0</v>
      </c>
      <c r="O112" s="8">
        <f>SUMIFS(O471,Input!$I113,Costs!O$1)+SUMIFS(O471,Input!$J113,Costs!O$1)+SUMIFS(O471,Input!$K113,Costs!O$1)+SUMIFS(O471,Input!$L113,Costs!O$1)</f>
        <v>0</v>
      </c>
      <c r="P112" s="8">
        <f>SUMIFS(P471,Input!$I113,Costs!P$1)+SUMIFS(P471,Input!$J113,Costs!P$1)+SUMIFS(P471,Input!$K113,Costs!P$1)+SUMIFS(P471,Input!$L113,Costs!P$1)</f>
        <v>0</v>
      </c>
      <c r="Q112" s="8">
        <f>SUMIFS(Q471,Input!$I113,Costs!Q$1)+SUMIFS(Q471,Input!$J113,Costs!Q$1)+SUMIFS(Q471,Input!$K113,Costs!Q$1)+SUMIFS(Q471,Input!$L113,Costs!Q$1)</f>
        <v>0</v>
      </c>
      <c r="R112" s="8">
        <f>SUMIFS(R471,Input!$I113,Costs!R$1)+SUMIFS(R471,Input!$J113,Costs!R$1)+SUMIFS(R471,Input!$K113,Costs!R$1)+SUMIFS(R471,Input!$L113,Costs!R$1)</f>
        <v>0</v>
      </c>
      <c r="S112" s="8">
        <f>SUMIFS(S471,Input!$I113,Costs!S$1)+SUMIFS(S471,Input!$J113,Costs!S$1)+SUMIFS(S471,Input!$K113,Costs!S$1)+SUMIFS(S471,Input!$L113,Costs!S$1)</f>
        <v>0</v>
      </c>
      <c r="T112" s="8">
        <f>SUMIFS(T471,Input!$I113,Costs!T$1)+SUMIFS(T471,Input!$J113,Costs!T$1)+SUMIFS(T471,Input!$K113,Costs!T$1)+SUMIFS(T471,Input!$L113,Costs!T$1)</f>
        <v>0</v>
      </c>
      <c r="U112" s="8">
        <f>SUMIFS(U471,Input!$I113,Costs!U$1)+SUMIFS(U471,Input!$J113,Costs!U$1)+SUMIFS(U471,Input!$K113,Costs!U$1)+SUMIFS(U471,Input!$L113,Costs!U$1)</f>
        <v>0</v>
      </c>
      <c r="V112" s="8">
        <f>SUMIFS(V471,Input!$I113,Costs!V$1)+SUMIFS(V471,Input!$J113,Costs!V$1)+SUMIFS(V471,Input!$K113,Costs!V$1)+SUMIFS(V471,Input!$L113,Costs!V$1)</f>
        <v>0</v>
      </c>
      <c r="W112" s="8">
        <f>SUMIFS(W471,Input!$I113,Costs!W$1)+SUMIFS(W471,Input!$J113,Costs!W$1)+SUMIFS(W471,Input!$K113,Costs!W$1)+SUMIFS(W471,Input!$L113,Costs!W$1)</f>
        <v>0</v>
      </c>
      <c r="X112"/>
      <c r="Y112" s="119">
        <f t="shared" si="3"/>
        <v>0</v>
      </c>
      <c r="Z112"/>
    </row>
    <row r="113" spans="1:26" ht="14.5" hidden="1" thickBot="1" x14ac:dyDescent="0.35">
      <c r="A113" s="67" t="str">
        <f>IF(ISBLANK(Input!A114)," ",Input!A114)</f>
        <v xml:space="preserve"> </v>
      </c>
      <c r="B113" s="117" t="str">
        <f>IF(ISBLANK(Input!B114)," ",Input!B114)</f>
        <v xml:space="preserve"> </v>
      </c>
      <c r="C113" s="66" t="str">
        <f>IF(ISBLANK(Input!C114)," ",Input!C114)</f>
        <v xml:space="preserve"> </v>
      </c>
      <c r="D113" s="8">
        <f>SUMIFS(D472,Input!$I114,Costs!D$1)+SUMIFS(D472,Input!$J114,Costs!D$1)+SUMIFS(D472,Input!$K114,Costs!D$1)+SUMIFS(D472,Input!$L114,Costs!D$1)</f>
        <v>0</v>
      </c>
      <c r="E113" s="8">
        <f>SUMIFS(E472,Input!$I114,Costs!E$1)+SUMIFS(E472,Input!$J114,Costs!E$1)+SUMIFS(E472,Input!$K114,Costs!E$1)+SUMIFS(E472,Input!$L114,Costs!E$1)</f>
        <v>0</v>
      </c>
      <c r="F113" s="8">
        <f>SUMIFS(F472,Input!$I114,Costs!F$1)+SUMIFS(F472,Input!$J114,Costs!F$1)+SUMIFS(F472,Input!$K114,Costs!F$1)+SUMIFS(F472,Input!$L114,Costs!F$1)</f>
        <v>0</v>
      </c>
      <c r="G113" s="8">
        <f>SUMIFS(G472,Input!$I114,Costs!G$1)+SUMIFS(G472,Input!$J114,Costs!G$1)+SUMIFS(G472,Input!$K114,Costs!G$1)+SUMIFS(G472,Input!$L114,Costs!G$1)</f>
        <v>0</v>
      </c>
      <c r="H113" s="8">
        <f>SUMIFS(H472,Input!$I114,Costs!H$1)+SUMIFS(H472,Input!$J114,Costs!H$1)+SUMIFS(H472,Input!$K114,Costs!H$1)+SUMIFS(H472,Input!$L114,Costs!H$1)</f>
        <v>0</v>
      </c>
      <c r="I113" s="8">
        <f>SUMIFS(I472,Input!$I114,Costs!I$1)+SUMIFS(I472,Input!$J114,Costs!I$1)+SUMIFS(I472,Input!$K114,Costs!I$1)+SUMIFS(I472,Input!$L114,Costs!I$1)</f>
        <v>0</v>
      </c>
      <c r="J113" s="8">
        <f>SUMIFS(J472,Input!$I114,Costs!J$1)+SUMIFS(J472,Input!$J114,Costs!J$1)+SUMIFS(J472,Input!$K114,Costs!J$1)+SUMIFS(J472,Input!$L114,Costs!J$1)</f>
        <v>0</v>
      </c>
      <c r="K113" s="8">
        <f>SUMIFS(K472,Input!$I114,Costs!K$1)+SUMIFS(K472,Input!$J114,Costs!K$1)+SUMIFS(K472,Input!$K114,Costs!K$1)+SUMIFS(K472,Input!$L114,Costs!K$1)</f>
        <v>0</v>
      </c>
      <c r="L113" s="8">
        <f>SUMIFS(L472,Input!$I114,Costs!L$1)+SUMIFS(L472,Input!$J114,Costs!L$1)+SUMIFS(L472,Input!$K114,Costs!L$1)+SUMIFS(L472,Input!$L114,Costs!L$1)</f>
        <v>0</v>
      </c>
      <c r="M113" s="8">
        <f>SUMIFS(M472,Input!$I114,Costs!M$1)+SUMIFS(M472,Input!$J114,Costs!M$1)+SUMIFS(M472,Input!$K114,Costs!M$1)+SUMIFS(M472,Input!$L114,Costs!M$1)</f>
        <v>0</v>
      </c>
      <c r="N113" s="8">
        <f>SUMIFS(N472,Input!$I114,Costs!N$1)+SUMIFS(N472,Input!$J114,Costs!N$1)+SUMIFS(N472,Input!$K114,Costs!N$1)+SUMIFS(N472,Input!$L114,Costs!N$1)</f>
        <v>0</v>
      </c>
      <c r="O113" s="8">
        <f>SUMIFS(O472,Input!$I114,Costs!O$1)+SUMIFS(O472,Input!$J114,Costs!O$1)+SUMIFS(O472,Input!$K114,Costs!O$1)+SUMIFS(O472,Input!$L114,Costs!O$1)</f>
        <v>0</v>
      </c>
      <c r="P113" s="8">
        <f>SUMIFS(P472,Input!$I114,Costs!P$1)+SUMIFS(P472,Input!$J114,Costs!P$1)+SUMIFS(P472,Input!$K114,Costs!P$1)+SUMIFS(P472,Input!$L114,Costs!P$1)</f>
        <v>0</v>
      </c>
      <c r="Q113" s="8">
        <f>SUMIFS(Q472,Input!$I114,Costs!Q$1)+SUMIFS(Q472,Input!$J114,Costs!Q$1)+SUMIFS(Q472,Input!$K114,Costs!Q$1)+SUMIFS(Q472,Input!$L114,Costs!Q$1)</f>
        <v>0</v>
      </c>
      <c r="R113" s="8">
        <f>SUMIFS(R472,Input!$I114,Costs!R$1)+SUMIFS(R472,Input!$J114,Costs!R$1)+SUMIFS(R472,Input!$K114,Costs!R$1)+SUMIFS(R472,Input!$L114,Costs!R$1)</f>
        <v>0</v>
      </c>
      <c r="S113" s="8">
        <f>SUMIFS(S472,Input!$I114,Costs!S$1)+SUMIFS(S472,Input!$J114,Costs!S$1)+SUMIFS(S472,Input!$K114,Costs!S$1)+SUMIFS(S472,Input!$L114,Costs!S$1)</f>
        <v>0</v>
      </c>
      <c r="T113" s="8">
        <f>SUMIFS(T472,Input!$I114,Costs!T$1)+SUMIFS(T472,Input!$J114,Costs!T$1)+SUMIFS(T472,Input!$K114,Costs!T$1)+SUMIFS(T472,Input!$L114,Costs!T$1)</f>
        <v>0</v>
      </c>
      <c r="U113" s="8">
        <f>SUMIFS(U472,Input!$I114,Costs!U$1)+SUMIFS(U472,Input!$J114,Costs!U$1)+SUMIFS(U472,Input!$K114,Costs!U$1)+SUMIFS(U472,Input!$L114,Costs!U$1)</f>
        <v>0</v>
      </c>
      <c r="V113" s="8">
        <f>SUMIFS(V472,Input!$I114,Costs!V$1)+SUMIFS(V472,Input!$J114,Costs!V$1)+SUMIFS(V472,Input!$K114,Costs!V$1)+SUMIFS(V472,Input!$L114,Costs!V$1)</f>
        <v>0</v>
      </c>
      <c r="W113" s="8">
        <f>SUMIFS(W472,Input!$I114,Costs!W$1)+SUMIFS(W472,Input!$J114,Costs!W$1)+SUMIFS(W472,Input!$K114,Costs!W$1)+SUMIFS(W472,Input!$L114,Costs!W$1)</f>
        <v>0</v>
      </c>
      <c r="X113"/>
      <c r="Y113" s="119">
        <f t="shared" si="3"/>
        <v>0</v>
      </c>
      <c r="Z113"/>
    </row>
    <row r="114" spans="1:26" ht="14.5" hidden="1" thickBot="1" x14ac:dyDescent="0.35">
      <c r="A114" s="67" t="str">
        <f>IF(ISBLANK(Input!A115)," ",Input!A115)</f>
        <v xml:space="preserve"> </v>
      </c>
      <c r="B114" s="117" t="str">
        <f>IF(ISBLANK(Input!B115)," ",Input!B115)</f>
        <v xml:space="preserve"> </v>
      </c>
      <c r="C114" s="66" t="str">
        <f>IF(ISBLANK(Input!C115)," ",Input!C115)</f>
        <v xml:space="preserve"> </v>
      </c>
      <c r="D114" s="8">
        <f>SUMIFS(D473,Input!$I115,Costs!D$1)+SUMIFS(D473,Input!$J115,Costs!D$1)+SUMIFS(D473,Input!$K115,Costs!D$1)+SUMIFS(D473,Input!$L115,Costs!D$1)</f>
        <v>0</v>
      </c>
      <c r="E114" s="8">
        <f>SUMIFS(E473,Input!$I115,Costs!E$1)+SUMIFS(E473,Input!$J115,Costs!E$1)+SUMIFS(E473,Input!$K115,Costs!E$1)+SUMIFS(E473,Input!$L115,Costs!E$1)</f>
        <v>0</v>
      </c>
      <c r="F114" s="8">
        <f>SUMIFS(F473,Input!$I115,Costs!F$1)+SUMIFS(F473,Input!$J115,Costs!F$1)+SUMIFS(F473,Input!$K115,Costs!F$1)+SUMIFS(F473,Input!$L115,Costs!F$1)</f>
        <v>0</v>
      </c>
      <c r="G114" s="8">
        <f>SUMIFS(G473,Input!$I115,Costs!G$1)+SUMIFS(G473,Input!$J115,Costs!G$1)+SUMIFS(G473,Input!$K115,Costs!G$1)+SUMIFS(G473,Input!$L115,Costs!G$1)</f>
        <v>0</v>
      </c>
      <c r="H114" s="8">
        <f>SUMIFS(H473,Input!$I115,Costs!H$1)+SUMIFS(H473,Input!$J115,Costs!H$1)+SUMIFS(H473,Input!$K115,Costs!H$1)+SUMIFS(H473,Input!$L115,Costs!H$1)</f>
        <v>0</v>
      </c>
      <c r="I114" s="8">
        <f>SUMIFS(I473,Input!$I115,Costs!I$1)+SUMIFS(I473,Input!$J115,Costs!I$1)+SUMIFS(I473,Input!$K115,Costs!I$1)+SUMIFS(I473,Input!$L115,Costs!I$1)</f>
        <v>0</v>
      </c>
      <c r="J114" s="8">
        <f>SUMIFS(J473,Input!$I115,Costs!J$1)+SUMIFS(J473,Input!$J115,Costs!J$1)+SUMIFS(J473,Input!$K115,Costs!J$1)+SUMIFS(J473,Input!$L115,Costs!J$1)</f>
        <v>0</v>
      </c>
      <c r="K114" s="8">
        <f>SUMIFS(K473,Input!$I115,Costs!K$1)+SUMIFS(K473,Input!$J115,Costs!K$1)+SUMIFS(K473,Input!$K115,Costs!K$1)+SUMIFS(K473,Input!$L115,Costs!K$1)</f>
        <v>0</v>
      </c>
      <c r="L114" s="8">
        <f>SUMIFS(L473,Input!$I115,Costs!L$1)+SUMIFS(L473,Input!$J115,Costs!L$1)+SUMIFS(L473,Input!$K115,Costs!L$1)+SUMIFS(L473,Input!$L115,Costs!L$1)</f>
        <v>0</v>
      </c>
      <c r="M114" s="8">
        <f>SUMIFS(M473,Input!$I115,Costs!M$1)+SUMIFS(M473,Input!$J115,Costs!M$1)+SUMIFS(M473,Input!$K115,Costs!M$1)+SUMIFS(M473,Input!$L115,Costs!M$1)</f>
        <v>0</v>
      </c>
      <c r="N114" s="8">
        <f>SUMIFS(N473,Input!$I115,Costs!N$1)+SUMIFS(N473,Input!$J115,Costs!N$1)+SUMIFS(N473,Input!$K115,Costs!N$1)+SUMIFS(N473,Input!$L115,Costs!N$1)</f>
        <v>0</v>
      </c>
      <c r="O114" s="8">
        <f>SUMIFS(O473,Input!$I115,Costs!O$1)+SUMIFS(O473,Input!$J115,Costs!O$1)+SUMIFS(O473,Input!$K115,Costs!O$1)+SUMIFS(O473,Input!$L115,Costs!O$1)</f>
        <v>0</v>
      </c>
      <c r="P114" s="8">
        <f>SUMIFS(P473,Input!$I115,Costs!P$1)+SUMIFS(P473,Input!$J115,Costs!P$1)+SUMIFS(P473,Input!$K115,Costs!P$1)+SUMIFS(P473,Input!$L115,Costs!P$1)</f>
        <v>0</v>
      </c>
      <c r="Q114" s="8">
        <f>SUMIFS(Q473,Input!$I115,Costs!Q$1)+SUMIFS(Q473,Input!$J115,Costs!Q$1)+SUMIFS(Q473,Input!$K115,Costs!Q$1)+SUMIFS(Q473,Input!$L115,Costs!Q$1)</f>
        <v>0</v>
      </c>
      <c r="R114" s="8">
        <f>SUMIFS(R473,Input!$I115,Costs!R$1)+SUMIFS(R473,Input!$J115,Costs!R$1)+SUMIFS(R473,Input!$K115,Costs!R$1)+SUMIFS(R473,Input!$L115,Costs!R$1)</f>
        <v>0</v>
      </c>
      <c r="S114" s="8">
        <f>SUMIFS(S473,Input!$I115,Costs!S$1)+SUMIFS(S473,Input!$J115,Costs!S$1)+SUMIFS(S473,Input!$K115,Costs!S$1)+SUMIFS(S473,Input!$L115,Costs!S$1)</f>
        <v>0</v>
      </c>
      <c r="T114" s="8">
        <f>SUMIFS(T473,Input!$I115,Costs!T$1)+SUMIFS(T473,Input!$J115,Costs!T$1)+SUMIFS(T473,Input!$K115,Costs!T$1)+SUMIFS(T473,Input!$L115,Costs!T$1)</f>
        <v>0</v>
      </c>
      <c r="U114" s="8">
        <f>SUMIFS(U473,Input!$I115,Costs!U$1)+SUMIFS(U473,Input!$J115,Costs!U$1)+SUMIFS(U473,Input!$K115,Costs!U$1)+SUMIFS(U473,Input!$L115,Costs!U$1)</f>
        <v>0</v>
      </c>
      <c r="V114" s="8">
        <f>SUMIFS(V473,Input!$I115,Costs!V$1)+SUMIFS(V473,Input!$J115,Costs!V$1)+SUMIFS(V473,Input!$K115,Costs!V$1)+SUMIFS(V473,Input!$L115,Costs!V$1)</f>
        <v>0</v>
      </c>
      <c r="W114" s="8">
        <f>SUMIFS(W473,Input!$I115,Costs!W$1)+SUMIFS(W473,Input!$J115,Costs!W$1)+SUMIFS(W473,Input!$K115,Costs!W$1)+SUMIFS(W473,Input!$L115,Costs!W$1)</f>
        <v>0</v>
      </c>
      <c r="X114"/>
      <c r="Y114" s="119">
        <f t="shared" si="3"/>
        <v>0</v>
      </c>
      <c r="Z114"/>
    </row>
    <row r="115" spans="1:26" ht="14.5" hidden="1" thickBot="1" x14ac:dyDescent="0.35">
      <c r="A115" s="67" t="str">
        <f>IF(ISBLANK(Input!A116)," ",Input!A116)</f>
        <v xml:space="preserve"> </v>
      </c>
      <c r="B115" s="117" t="str">
        <f>IF(ISBLANK(Input!B116)," ",Input!B116)</f>
        <v xml:space="preserve"> </v>
      </c>
      <c r="C115" s="66" t="str">
        <f>IF(ISBLANK(Input!C116)," ",Input!C116)</f>
        <v xml:space="preserve"> </v>
      </c>
      <c r="D115" s="8">
        <f>SUMIFS(D474,Input!$I116,Costs!D$1)+SUMIFS(D474,Input!$J116,Costs!D$1)+SUMIFS(D474,Input!$K116,Costs!D$1)+SUMIFS(D474,Input!$L116,Costs!D$1)</f>
        <v>0</v>
      </c>
      <c r="E115" s="8">
        <f>SUMIFS(E474,Input!$I116,Costs!E$1)+SUMIFS(E474,Input!$J116,Costs!E$1)+SUMIFS(E474,Input!$K116,Costs!E$1)+SUMIFS(E474,Input!$L116,Costs!E$1)</f>
        <v>0</v>
      </c>
      <c r="F115" s="8">
        <f>SUMIFS(F474,Input!$I116,Costs!F$1)+SUMIFS(F474,Input!$J116,Costs!F$1)+SUMIFS(F474,Input!$K116,Costs!F$1)+SUMIFS(F474,Input!$L116,Costs!F$1)</f>
        <v>0</v>
      </c>
      <c r="G115" s="8">
        <f>SUMIFS(G474,Input!$I116,Costs!G$1)+SUMIFS(G474,Input!$J116,Costs!G$1)+SUMIFS(G474,Input!$K116,Costs!G$1)+SUMIFS(G474,Input!$L116,Costs!G$1)</f>
        <v>0</v>
      </c>
      <c r="H115" s="8">
        <f>SUMIFS(H474,Input!$I116,Costs!H$1)+SUMIFS(H474,Input!$J116,Costs!H$1)+SUMIFS(H474,Input!$K116,Costs!H$1)+SUMIFS(H474,Input!$L116,Costs!H$1)</f>
        <v>0</v>
      </c>
      <c r="I115" s="8">
        <f>SUMIFS(I474,Input!$I116,Costs!I$1)+SUMIFS(I474,Input!$J116,Costs!I$1)+SUMIFS(I474,Input!$K116,Costs!I$1)+SUMIFS(I474,Input!$L116,Costs!I$1)</f>
        <v>0</v>
      </c>
      <c r="J115" s="8">
        <f>SUMIFS(J474,Input!$I116,Costs!J$1)+SUMIFS(J474,Input!$J116,Costs!J$1)+SUMIFS(J474,Input!$K116,Costs!J$1)+SUMIFS(J474,Input!$L116,Costs!J$1)</f>
        <v>0</v>
      </c>
      <c r="K115" s="8">
        <f>SUMIFS(K474,Input!$I116,Costs!K$1)+SUMIFS(K474,Input!$J116,Costs!K$1)+SUMIFS(K474,Input!$K116,Costs!K$1)+SUMIFS(K474,Input!$L116,Costs!K$1)</f>
        <v>0</v>
      </c>
      <c r="L115" s="8">
        <f>SUMIFS(L474,Input!$I116,Costs!L$1)+SUMIFS(L474,Input!$J116,Costs!L$1)+SUMIFS(L474,Input!$K116,Costs!L$1)+SUMIFS(L474,Input!$L116,Costs!L$1)</f>
        <v>0</v>
      </c>
      <c r="M115" s="8">
        <f>SUMIFS(M474,Input!$I116,Costs!M$1)+SUMIFS(M474,Input!$J116,Costs!M$1)+SUMIFS(M474,Input!$K116,Costs!M$1)+SUMIFS(M474,Input!$L116,Costs!M$1)</f>
        <v>0</v>
      </c>
      <c r="N115" s="8">
        <f>SUMIFS(N474,Input!$I116,Costs!N$1)+SUMIFS(N474,Input!$J116,Costs!N$1)+SUMIFS(N474,Input!$K116,Costs!N$1)+SUMIFS(N474,Input!$L116,Costs!N$1)</f>
        <v>0</v>
      </c>
      <c r="O115" s="8">
        <f>SUMIFS(O474,Input!$I116,Costs!O$1)+SUMIFS(O474,Input!$J116,Costs!O$1)+SUMIFS(O474,Input!$K116,Costs!O$1)+SUMIFS(O474,Input!$L116,Costs!O$1)</f>
        <v>0</v>
      </c>
      <c r="P115" s="8">
        <f>SUMIFS(P474,Input!$I116,Costs!P$1)+SUMIFS(P474,Input!$J116,Costs!P$1)+SUMIFS(P474,Input!$K116,Costs!P$1)+SUMIFS(P474,Input!$L116,Costs!P$1)</f>
        <v>0</v>
      </c>
      <c r="Q115" s="8">
        <f>SUMIFS(Q474,Input!$I116,Costs!Q$1)+SUMIFS(Q474,Input!$J116,Costs!Q$1)+SUMIFS(Q474,Input!$K116,Costs!Q$1)+SUMIFS(Q474,Input!$L116,Costs!Q$1)</f>
        <v>0</v>
      </c>
      <c r="R115" s="8">
        <f>SUMIFS(R474,Input!$I116,Costs!R$1)+SUMIFS(R474,Input!$J116,Costs!R$1)+SUMIFS(R474,Input!$K116,Costs!R$1)+SUMIFS(R474,Input!$L116,Costs!R$1)</f>
        <v>0</v>
      </c>
      <c r="S115" s="8">
        <f>SUMIFS(S474,Input!$I116,Costs!S$1)+SUMIFS(S474,Input!$J116,Costs!S$1)+SUMIFS(S474,Input!$K116,Costs!S$1)+SUMIFS(S474,Input!$L116,Costs!S$1)</f>
        <v>0</v>
      </c>
      <c r="T115" s="8">
        <f>SUMIFS(T474,Input!$I116,Costs!T$1)+SUMIFS(T474,Input!$J116,Costs!T$1)+SUMIFS(T474,Input!$K116,Costs!T$1)+SUMIFS(T474,Input!$L116,Costs!T$1)</f>
        <v>0</v>
      </c>
      <c r="U115" s="8">
        <f>SUMIFS(U474,Input!$I116,Costs!U$1)+SUMIFS(U474,Input!$J116,Costs!U$1)+SUMIFS(U474,Input!$K116,Costs!U$1)+SUMIFS(U474,Input!$L116,Costs!U$1)</f>
        <v>0</v>
      </c>
      <c r="V115" s="8">
        <f>SUMIFS(V474,Input!$I116,Costs!V$1)+SUMIFS(V474,Input!$J116,Costs!V$1)+SUMIFS(V474,Input!$K116,Costs!V$1)+SUMIFS(V474,Input!$L116,Costs!V$1)</f>
        <v>0</v>
      </c>
      <c r="W115" s="8">
        <f>SUMIFS(W474,Input!$I116,Costs!W$1)+SUMIFS(W474,Input!$J116,Costs!W$1)+SUMIFS(W474,Input!$K116,Costs!W$1)+SUMIFS(W474,Input!$L116,Costs!W$1)</f>
        <v>0</v>
      </c>
      <c r="X115"/>
      <c r="Y115" s="119">
        <f t="shared" si="3"/>
        <v>0</v>
      </c>
      <c r="Z115"/>
    </row>
    <row r="116" spans="1:26" ht="14.5" hidden="1" thickBot="1" x14ac:dyDescent="0.35">
      <c r="A116" s="67" t="str">
        <f>IF(ISBLANK(Input!A117)," ",Input!A117)</f>
        <v xml:space="preserve"> </v>
      </c>
      <c r="B116" s="117" t="str">
        <f>IF(ISBLANK(Input!B117)," ",Input!B117)</f>
        <v xml:space="preserve"> </v>
      </c>
      <c r="C116" s="66" t="str">
        <f>IF(ISBLANK(Input!C117)," ",Input!C117)</f>
        <v xml:space="preserve"> </v>
      </c>
      <c r="D116" s="8">
        <f>SUMIFS(D475,Input!$I117,Costs!D$1)+SUMIFS(D475,Input!$J117,Costs!D$1)+SUMIFS(D475,Input!$K117,Costs!D$1)+SUMIFS(D475,Input!$L117,Costs!D$1)</f>
        <v>0</v>
      </c>
      <c r="E116" s="8">
        <f>SUMIFS(E475,Input!$I117,Costs!E$1)+SUMIFS(E475,Input!$J117,Costs!E$1)+SUMIFS(E475,Input!$K117,Costs!E$1)+SUMIFS(E475,Input!$L117,Costs!E$1)</f>
        <v>0</v>
      </c>
      <c r="F116" s="8">
        <f>SUMIFS(F475,Input!$I117,Costs!F$1)+SUMIFS(F475,Input!$J117,Costs!F$1)+SUMIFS(F475,Input!$K117,Costs!F$1)+SUMIFS(F475,Input!$L117,Costs!F$1)</f>
        <v>0</v>
      </c>
      <c r="G116" s="8">
        <f>SUMIFS(G475,Input!$I117,Costs!G$1)+SUMIFS(G475,Input!$J117,Costs!G$1)+SUMIFS(G475,Input!$K117,Costs!G$1)+SUMIFS(G475,Input!$L117,Costs!G$1)</f>
        <v>0</v>
      </c>
      <c r="H116" s="8">
        <f>SUMIFS(H475,Input!$I117,Costs!H$1)+SUMIFS(H475,Input!$J117,Costs!H$1)+SUMIFS(H475,Input!$K117,Costs!H$1)+SUMIFS(H475,Input!$L117,Costs!H$1)</f>
        <v>0</v>
      </c>
      <c r="I116" s="8">
        <f>SUMIFS(I475,Input!$I117,Costs!I$1)+SUMIFS(I475,Input!$J117,Costs!I$1)+SUMIFS(I475,Input!$K117,Costs!I$1)+SUMIFS(I475,Input!$L117,Costs!I$1)</f>
        <v>0</v>
      </c>
      <c r="J116" s="8">
        <f>SUMIFS(J475,Input!$I117,Costs!J$1)+SUMIFS(J475,Input!$J117,Costs!J$1)+SUMIFS(J475,Input!$K117,Costs!J$1)+SUMIFS(J475,Input!$L117,Costs!J$1)</f>
        <v>0</v>
      </c>
      <c r="K116" s="8">
        <f>SUMIFS(K475,Input!$I117,Costs!K$1)+SUMIFS(K475,Input!$J117,Costs!K$1)+SUMIFS(K475,Input!$K117,Costs!K$1)+SUMIFS(K475,Input!$L117,Costs!K$1)</f>
        <v>0</v>
      </c>
      <c r="L116" s="8">
        <f>SUMIFS(L475,Input!$I117,Costs!L$1)+SUMIFS(L475,Input!$J117,Costs!L$1)+SUMIFS(L475,Input!$K117,Costs!L$1)+SUMIFS(L475,Input!$L117,Costs!L$1)</f>
        <v>0</v>
      </c>
      <c r="M116" s="8">
        <f>SUMIFS(M475,Input!$I117,Costs!M$1)+SUMIFS(M475,Input!$J117,Costs!M$1)+SUMIFS(M475,Input!$K117,Costs!M$1)+SUMIFS(M475,Input!$L117,Costs!M$1)</f>
        <v>0</v>
      </c>
      <c r="N116" s="8">
        <f>SUMIFS(N475,Input!$I117,Costs!N$1)+SUMIFS(N475,Input!$J117,Costs!N$1)+SUMIFS(N475,Input!$K117,Costs!N$1)+SUMIFS(N475,Input!$L117,Costs!N$1)</f>
        <v>0</v>
      </c>
      <c r="O116" s="8">
        <f>SUMIFS(O475,Input!$I117,Costs!O$1)+SUMIFS(O475,Input!$J117,Costs!O$1)+SUMIFS(O475,Input!$K117,Costs!O$1)+SUMIFS(O475,Input!$L117,Costs!O$1)</f>
        <v>0</v>
      </c>
      <c r="P116" s="8">
        <f>SUMIFS(P475,Input!$I117,Costs!P$1)+SUMIFS(P475,Input!$J117,Costs!P$1)+SUMIFS(P475,Input!$K117,Costs!P$1)+SUMIFS(P475,Input!$L117,Costs!P$1)</f>
        <v>0</v>
      </c>
      <c r="Q116" s="8">
        <f>SUMIFS(Q475,Input!$I117,Costs!Q$1)+SUMIFS(Q475,Input!$J117,Costs!Q$1)+SUMIFS(Q475,Input!$K117,Costs!Q$1)+SUMIFS(Q475,Input!$L117,Costs!Q$1)</f>
        <v>0</v>
      </c>
      <c r="R116" s="8">
        <f>SUMIFS(R475,Input!$I117,Costs!R$1)+SUMIFS(R475,Input!$J117,Costs!R$1)+SUMIFS(R475,Input!$K117,Costs!R$1)+SUMIFS(R475,Input!$L117,Costs!R$1)</f>
        <v>0</v>
      </c>
      <c r="S116" s="8">
        <f>SUMIFS(S475,Input!$I117,Costs!S$1)+SUMIFS(S475,Input!$J117,Costs!S$1)+SUMIFS(S475,Input!$K117,Costs!S$1)+SUMIFS(S475,Input!$L117,Costs!S$1)</f>
        <v>0</v>
      </c>
      <c r="T116" s="8">
        <f>SUMIFS(T475,Input!$I117,Costs!T$1)+SUMIFS(T475,Input!$J117,Costs!T$1)+SUMIFS(T475,Input!$K117,Costs!T$1)+SUMIFS(T475,Input!$L117,Costs!T$1)</f>
        <v>0</v>
      </c>
      <c r="U116" s="8">
        <f>SUMIFS(U475,Input!$I117,Costs!U$1)+SUMIFS(U475,Input!$J117,Costs!U$1)+SUMIFS(U475,Input!$K117,Costs!U$1)+SUMIFS(U475,Input!$L117,Costs!U$1)</f>
        <v>0</v>
      </c>
      <c r="V116" s="8">
        <f>SUMIFS(V475,Input!$I117,Costs!V$1)+SUMIFS(V475,Input!$J117,Costs!V$1)+SUMIFS(V475,Input!$K117,Costs!V$1)+SUMIFS(V475,Input!$L117,Costs!V$1)</f>
        <v>0</v>
      </c>
      <c r="W116" s="8">
        <f>SUMIFS(W475,Input!$I117,Costs!W$1)+SUMIFS(W475,Input!$J117,Costs!W$1)+SUMIFS(W475,Input!$K117,Costs!W$1)+SUMIFS(W475,Input!$L117,Costs!W$1)</f>
        <v>0</v>
      </c>
      <c r="X116"/>
      <c r="Y116" s="119">
        <f t="shared" si="3"/>
        <v>0</v>
      </c>
      <c r="Z116"/>
    </row>
    <row r="117" spans="1:26" ht="14.5" hidden="1" thickBot="1" x14ac:dyDescent="0.35">
      <c r="A117" s="67" t="str">
        <f>IF(ISBLANK(Input!A118)," ",Input!A118)</f>
        <v xml:space="preserve"> </v>
      </c>
      <c r="B117" s="117" t="str">
        <f>IF(ISBLANK(Input!B118)," ",Input!B118)</f>
        <v xml:space="preserve"> </v>
      </c>
      <c r="C117" s="66" t="str">
        <f>IF(ISBLANK(Input!C118)," ",Input!C118)</f>
        <v xml:space="preserve"> </v>
      </c>
      <c r="D117" s="8">
        <f>SUMIFS(D476,Input!$I118,Costs!D$1)+SUMIFS(D476,Input!$J118,Costs!D$1)+SUMIFS(D476,Input!$K118,Costs!D$1)+SUMIFS(D476,Input!$L118,Costs!D$1)</f>
        <v>0</v>
      </c>
      <c r="E117" s="8">
        <f>SUMIFS(E476,Input!$I118,Costs!E$1)+SUMIFS(E476,Input!$J118,Costs!E$1)+SUMIFS(E476,Input!$K118,Costs!E$1)+SUMIFS(E476,Input!$L118,Costs!E$1)</f>
        <v>0</v>
      </c>
      <c r="F117" s="8">
        <f>SUMIFS(F476,Input!$I118,Costs!F$1)+SUMIFS(F476,Input!$J118,Costs!F$1)+SUMIFS(F476,Input!$K118,Costs!F$1)+SUMIFS(F476,Input!$L118,Costs!F$1)</f>
        <v>0</v>
      </c>
      <c r="G117" s="8">
        <f>SUMIFS(G476,Input!$I118,Costs!G$1)+SUMIFS(G476,Input!$J118,Costs!G$1)+SUMIFS(G476,Input!$K118,Costs!G$1)+SUMIFS(G476,Input!$L118,Costs!G$1)</f>
        <v>0</v>
      </c>
      <c r="H117" s="8">
        <f>SUMIFS(H476,Input!$I118,Costs!H$1)+SUMIFS(H476,Input!$J118,Costs!H$1)+SUMIFS(H476,Input!$K118,Costs!H$1)+SUMIFS(H476,Input!$L118,Costs!H$1)</f>
        <v>0</v>
      </c>
      <c r="I117" s="8">
        <f>SUMIFS(I476,Input!$I118,Costs!I$1)+SUMIFS(I476,Input!$J118,Costs!I$1)+SUMIFS(I476,Input!$K118,Costs!I$1)+SUMIFS(I476,Input!$L118,Costs!I$1)</f>
        <v>0</v>
      </c>
      <c r="J117" s="8">
        <f>SUMIFS(J476,Input!$I118,Costs!J$1)+SUMIFS(J476,Input!$J118,Costs!J$1)+SUMIFS(J476,Input!$K118,Costs!J$1)+SUMIFS(J476,Input!$L118,Costs!J$1)</f>
        <v>0</v>
      </c>
      <c r="K117" s="8">
        <f>SUMIFS(K476,Input!$I118,Costs!K$1)+SUMIFS(K476,Input!$J118,Costs!K$1)+SUMIFS(K476,Input!$K118,Costs!K$1)+SUMIFS(K476,Input!$L118,Costs!K$1)</f>
        <v>0</v>
      </c>
      <c r="L117" s="8">
        <f>SUMIFS(L476,Input!$I118,Costs!L$1)+SUMIFS(L476,Input!$J118,Costs!L$1)+SUMIFS(L476,Input!$K118,Costs!L$1)+SUMIFS(L476,Input!$L118,Costs!L$1)</f>
        <v>0</v>
      </c>
      <c r="M117" s="8">
        <f>SUMIFS(M476,Input!$I118,Costs!M$1)+SUMIFS(M476,Input!$J118,Costs!M$1)+SUMIFS(M476,Input!$K118,Costs!M$1)+SUMIFS(M476,Input!$L118,Costs!M$1)</f>
        <v>0</v>
      </c>
      <c r="N117" s="8">
        <f>SUMIFS(N476,Input!$I118,Costs!N$1)+SUMIFS(N476,Input!$J118,Costs!N$1)+SUMIFS(N476,Input!$K118,Costs!N$1)+SUMIFS(N476,Input!$L118,Costs!N$1)</f>
        <v>0</v>
      </c>
      <c r="O117" s="8">
        <f>SUMIFS(O476,Input!$I118,Costs!O$1)+SUMIFS(O476,Input!$J118,Costs!O$1)+SUMIFS(O476,Input!$K118,Costs!O$1)+SUMIFS(O476,Input!$L118,Costs!O$1)</f>
        <v>0</v>
      </c>
      <c r="P117" s="8">
        <f>SUMIFS(P476,Input!$I118,Costs!P$1)+SUMIFS(P476,Input!$J118,Costs!P$1)+SUMIFS(P476,Input!$K118,Costs!P$1)+SUMIFS(P476,Input!$L118,Costs!P$1)</f>
        <v>0</v>
      </c>
      <c r="Q117" s="8">
        <f>SUMIFS(Q476,Input!$I118,Costs!Q$1)+SUMIFS(Q476,Input!$J118,Costs!Q$1)+SUMIFS(Q476,Input!$K118,Costs!Q$1)+SUMIFS(Q476,Input!$L118,Costs!Q$1)</f>
        <v>0</v>
      </c>
      <c r="R117" s="8">
        <f>SUMIFS(R476,Input!$I118,Costs!R$1)+SUMIFS(R476,Input!$J118,Costs!R$1)+SUMIFS(R476,Input!$K118,Costs!R$1)+SUMIFS(R476,Input!$L118,Costs!R$1)</f>
        <v>0</v>
      </c>
      <c r="S117" s="8">
        <f>SUMIFS(S476,Input!$I118,Costs!S$1)+SUMIFS(S476,Input!$J118,Costs!S$1)+SUMIFS(S476,Input!$K118,Costs!S$1)+SUMIFS(S476,Input!$L118,Costs!S$1)</f>
        <v>0</v>
      </c>
      <c r="T117" s="8">
        <f>SUMIFS(T476,Input!$I118,Costs!T$1)+SUMIFS(T476,Input!$J118,Costs!T$1)+SUMIFS(T476,Input!$K118,Costs!T$1)+SUMIFS(T476,Input!$L118,Costs!T$1)</f>
        <v>0</v>
      </c>
      <c r="U117" s="8">
        <f>SUMIFS(U476,Input!$I118,Costs!U$1)+SUMIFS(U476,Input!$J118,Costs!U$1)+SUMIFS(U476,Input!$K118,Costs!U$1)+SUMIFS(U476,Input!$L118,Costs!U$1)</f>
        <v>0</v>
      </c>
      <c r="V117" s="8">
        <f>SUMIFS(V476,Input!$I118,Costs!V$1)+SUMIFS(V476,Input!$J118,Costs!V$1)+SUMIFS(V476,Input!$K118,Costs!V$1)+SUMIFS(V476,Input!$L118,Costs!V$1)</f>
        <v>0</v>
      </c>
      <c r="W117" s="8">
        <f>SUMIFS(W476,Input!$I118,Costs!W$1)+SUMIFS(W476,Input!$J118,Costs!W$1)+SUMIFS(W476,Input!$K118,Costs!W$1)+SUMIFS(W476,Input!$L118,Costs!W$1)</f>
        <v>0</v>
      </c>
      <c r="X117"/>
      <c r="Y117" s="119">
        <f t="shared" si="3"/>
        <v>0</v>
      </c>
      <c r="Z117"/>
    </row>
    <row r="118" spans="1:26" ht="14.5" hidden="1" thickBot="1" x14ac:dyDescent="0.35">
      <c r="A118" s="67" t="str">
        <f>IF(ISBLANK(Input!A119)," ",Input!A119)</f>
        <v xml:space="preserve"> </v>
      </c>
      <c r="B118" s="117" t="str">
        <f>IF(ISBLANK(Input!B119)," ",Input!B119)</f>
        <v xml:space="preserve"> </v>
      </c>
      <c r="C118" s="66" t="str">
        <f>IF(ISBLANK(Input!C119)," ",Input!C119)</f>
        <v xml:space="preserve"> </v>
      </c>
      <c r="D118" s="8">
        <f>SUMIFS(D477,Input!$I119,Costs!D$1)+SUMIFS(D477,Input!$J119,Costs!D$1)+SUMIFS(D477,Input!$K119,Costs!D$1)+SUMIFS(D477,Input!$L119,Costs!D$1)</f>
        <v>0</v>
      </c>
      <c r="E118" s="8">
        <f>SUMIFS(E477,Input!$I119,Costs!E$1)+SUMIFS(E477,Input!$J119,Costs!E$1)+SUMIFS(E477,Input!$K119,Costs!E$1)+SUMIFS(E477,Input!$L119,Costs!E$1)</f>
        <v>0</v>
      </c>
      <c r="F118" s="8">
        <f>SUMIFS(F477,Input!$I119,Costs!F$1)+SUMIFS(F477,Input!$J119,Costs!F$1)+SUMIFS(F477,Input!$K119,Costs!F$1)+SUMIFS(F477,Input!$L119,Costs!F$1)</f>
        <v>0</v>
      </c>
      <c r="G118" s="8">
        <f>SUMIFS(G477,Input!$I119,Costs!G$1)+SUMIFS(G477,Input!$J119,Costs!G$1)+SUMIFS(G477,Input!$K119,Costs!G$1)+SUMIFS(G477,Input!$L119,Costs!G$1)</f>
        <v>0</v>
      </c>
      <c r="H118" s="8">
        <f>SUMIFS(H477,Input!$I119,Costs!H$1)+SUMIFS(H477,Input!$J119,Costs!H$1)+SUMIFS(H477,Input!$K119,Costs!H$1)+SUMIFS(H477,Input!$L119,Costs!H$1)</f>
        <v>0</v>
      </c>
      <c r="I118" s="8">
        <f>SUMIFS(I477,Input!$I119,Costs!I$1)+SUMIFS(I477,Input!$J119,Costs!I$1)+SUMIFS(I477,Input!$K119,Costs!I$1)+SUMIFS(I477,Input!$L119,Costs!I$1)</f>
        <v>0</v>
      </c>
      <c r="J118" s="8">
        <f>SUMIFS(J477,Input!$I119,Costs!J$1)+SUMIFS(J477,Input!$J119,Costs!J$1)+SUMIFS(J477,Input!$K119,Costs!J$1)+SUMIFS(J477,Input!$L119,Costs!J$1)</f>
        <v>0</v>
      </c>
      <c r="K118" s="8">
        <f>SUMIFS(K477,Input!$I119,Costs!K$1)+SUMIFS(K477,Input!$J119,Costs!K$1)+SUMIFS(K477,Input!$K119,Costs!K$1)+SUMIFS(K477,Input!$L119,Costs!K$1)</f>
        <v>0</v>
      </c>
      <c r="L118" s="8">
        <f>SUMIFS(L477,Input!$I119,Costs!L$1)+SUMIFS(L477,Input!$J119,Costs!L$1)+SUMIFS(L477,Input!$K119,Costs!L$1)+SUMIFS(L477,Input!$L119,Costs!L$1)</f>
        <v>0</v>
      </c>
      <c r="M118" s="8">
        <f>SUMIFS(M477,Input!$I119,Costs!M$1)+SUMIFS(M477,Input!$J119,Costs!M$1)+SUMIFS(M477,Input!$K119,Costs!M$1)+SUMIFS(M477,Input!$L119,Costs!M$1)</f>
        <v>0</v>
      </c>
      <c r="N118" s="8">
        <f>SUMIFS(N477,Input!$I119,Costs!N$1)+SUMIFS(N477,Input!$J119,Costs!N$1)+SUMIFS(N477,Input!$K119,Costs!N$1)+SUMIFS(N477,Input!$L119,Costs!N$1)</f>
        <v>0</v>
      </c>
      <c r="O118" s="8">
        <f>SUMIFS(O477,Input!$I119,Costs!O$1)+SUMIFS(O477,Input!$J119,Costs!O$1)+SUMIFS(O477,Input!$K119,Costs!O$1)+SUMIFS(O477,Input!$L119,Costs!O$1)</f>
        <v>0</v>
      </c>
      <c r="P118" s="8">
        <f>SUMIFS(P477,Input!$I119,Costs!P$1)+SUMIFS(P477,Input!$J119,Costs!P$1)+SUMIFS(P477,Input!$K119,Costs!P$1)+SUMIFS(P477,Input!$L119,Costs!P$1)</f>
        <v>0</v>
      </c>
      <c r="Q118" s="8">
        <f>SUMIFS(Q477,Input!$I119,Costs!Q$1)+SUMIFS(Q477,Input!$J119,Costs!Q$1)+SUMIFS(Q477,Input!$K119,Costs!Q$1)+SUMIFS(Q477,Input!$L119,Costs!Q$1)</f>
        <v>0</v>
      </c>
      <c r="R118" s="8">
        <f>SUMIFS(R477,Input!$I119,Costs!R$1)+SUMIFS(R477,Input!$J119,Costs!R$1)+SUMIFS(R477,Input!$K119,Costs!R$1)+SUMIFS(R477,Input!$L119,Costs!R$1)</f>
        <v>0</v>
      </c>
      <c r="S118" s="8">
        <f>SUMIFS(S477,Input!$I119,Costs!S$1)+SUMIFS(S477,Input!$J119,Costs!S$1)+SUMIFS(S477,Input!$K119,Costs!S$1)+SUMIFS(S477,Input!$L119,Costs!S$1)</f>
        <v>0</v>
      </c>
      <c r="T118" s="8">
        <f>SUMIFS(T477,Input!$I119,Costs!T$1)+SUMIFS(T477,Input!$J119,Costs!T$1)+SUMIFS(T477,Input!$K119,Costs!T$1)+SUMIFS(T477,Input!$L119,Costs!T$1)</f>
        <v>0</v>
      </c>
      <c r="U118" s="8">
        <f>SUMIFS(U477,Input!$I119,Costs!U$1)+SUMIFS(U477,Input!$J119,Costs!U$1)+SUMIFS(U477,Input!$K119,Costs!U$1)+SUMIFS(U477,Input!$L119,Costs!U$1)</f>
        <v>0</v>
      </c>
      <c r="V118" s="8">
        <f>SUMIFS(V477,Input!$I119,Costs!V$1)+SUMIFS(V477,Input!$J119,Costs!V$1)+SUMIFS(V477,Input!$K119,Costs!V$1)+SUMIFS(V477,Input!$L119,Costs!V$1)</f>
        <v>0</v>
      </c>
      <c r="W118" s="8">
        <f>SUMIFS(W477,Input!$I119,Costs!W$1)+SUMIFS(W477,Input!$J119,Costs!W$1)+SUMIFS(W477,Input!$K119,Costs!W$1)+SUMIFS(W477,Input!$L119,Costs!W$1)</f>
        <v>0</v>
      </c>
      <c r="X118"/>
      <c r="Y118" s="119">
        <f t="shared" si="3"/>
        <v>0</v>
      </c>
      <c r="Z118"/>
    </row>
    <row r="119" spans="1:26" ht="14.5" hidden="1" thickBot="1" x14ac:dyDescent="0.35">
      <c r="A119" s="67" t="str">
        <f>IF(ISBLANK(Input!A120)," ",Input!A120)</f>
        <v xml:space="preserve"> </v>
      </c>
      <c r="B119" s="117" t="str">
        <f>IF(ISBLANK(Input!B120)," ",Input!B120)</f>
        <v xml:space="preserve"> </v>
      </c>
      <c r="C119" s="66" t="str">
        <f>IF(ISBLANK(Input!C120)," ",Input!C120)</f>
        <v xml:space="preserve"> </v>
      </c>
      <c r="D119" s="8">
        <f>SUMIFS(D478,Input!$I120,Costs!D$1)+SUMIFS(D478,Input!$J120,Costs!D$1)+SUMIFS(D478,Input!$K120,Costs!D$1)+SUMIFS(D478,Input!$L120,Costs!D$1)</f>
        <v>0</v>
      </c>
      <c r="E119" s="8">
        <f>SUMIFS(E478,Input!$I120,Costs!E$1)+SUMIFS(E478,Input!$J120,Costs!E$1)+SUMIFS(E478,Input!$K120,Costs!E$1)+SUMIFS(E478,Input!$L120,Costs!E$1)</f>
        <v>0</v>
      </c>
      <c r="F119" s="8">
        <f>SUMIFS(F478,Input!$I120,Costs!F$1)+SUMIFS(F478,Input!$J120,Costs!F$1)+SUMIFS(F478,Input!$K120,Costs!F$1)+SUMIFS(F478,Input!$L120,Costs!F$1)</f>
        <v>0</v>
      </c>
      <c r="G119" s="8">
        <f>SUMIFS(G478,Input!$I120,Costs!G$1)+SUMIFS(G478,Input!$J120,Costs!G$1)+SUMIFS(G478,Input!$K120,Costs!G$1)+SUMIFS(G478,Input!$L120,Costs!G$1)</f>
        <v>0</v>
      </c>
      <c r="H119" s="8">
        <f>SUMIFS(H478,Input!$I120,Costs!H$1)+SUMIFS(H478,Input!$J120,Costs!H$1)+SUMIFS(H478,Input!$K120,Costs!H$1)+SUMIFS(H478,Input!$L120,Costs!H$1)</f>
        <v>0</v>
      </c>
      <c r="I119" s="8">
        <f>SUMIFS(I478,Input!$I120,Costs!I$1)+SUMIFS(I478,Input!$J120,Costs!I$1)+SUMIFS(I478,Input!$K120,Costs!I$1)+SUMIFS(I478,Input!$L120,Costs!I$1)</f>
        <v>0</v>
      </c>
      <c r="J119" s="8">
        <f>SUMIFS(J478,Input!$I120,Costs!J$1)+SUMIFS(J478,Input!$J120,Costs!J$1)+SUMIFS(J478,Input!$K120,Costs!J$1)+SUMIFS(J478,Input!$L120,Costs!J$1)</f>
        <v>0</v>
      </c>
      <c r="K119" s="8">
        <f>SUMIFS(K478,Input!$I120,Costs!K$1)+SUMIFS(K478,Input!$J120,Costs!K$1)+SUMIFS(K478,Input!$K120,Costs!K$1)+SUMIFS(K478,Input!$L120,Costs!K$1)</f>
        <v>0</v>
      </c>
      <c r="L119" s="8">
        <f>SUMIFS(L478,Input!$I120,Costs!L$1)+SUMIFS(L478,Input!$J120,Costs!L$1)+SUMIFS(L478,Input!$K120,Costs!L$1)+SUMIFS(L478,Input!$L120,Costs!L$1)</f>
        <v>0</v>
      </c>
      <c r="M119" s="8">
        <f>SUMIFS(M478,Input!$I120,Costs!M$1)+SUMIFS(M478,Input!$J120,Costs!M$1)+SUMIFS(M478,Input!$K120,Costs!M$1)+SUMIFS(M478,Input!$L120,Costs!M$1)</f>
        <v>0</v>
      </c>
      <c r="N119" s="8">
        <f>SUMIFS(N478,Input!$I120,Costs!N$1)+SUMIFS(N478,Input!$J120,Costs!N$1)+SUMIFS(N478,Input!$K120,Costs!N$1)+SUMIFS(N478,Input!$L120,Costs!N$1)</f>
        <v>0</v>
      </c>
      <c r="O119" s="8">
        <f>SUMIFS(O478,Input!$I120,Costs!O$1)+SUMIFS(O478,Input!$J120,Costs!O$1)+SUMIFS(O478,Input!$K120,Costs!O$1)+SUMIFS(O478,Input!$L120,Costs!O$1)</f>
        <v>0</v>
      </c>
      <c r="P119" s="8">
        <f>SUMIFS(P478,Input!$I120,Costs!P$1)+SUMIFS(P478,Input!$J120,Costs!P$1)+SUMIFS(P478,Input!$K120,Costs!P$1)+SUMIFS(P478,Input!$L120,Costs!P$1)</f>
        <v>0</v>
      </c>
      <c r="Q119" s="8">
        <f>SUMIFS(Q478,Input!$I120,Costs!Q$1)+SUMIFS(Q478,Input!$J120,Costs!Q$1)+SUMIFS(Q478,Input!$K120,Costs!Q$1)+SUMIFS(Q478,Input!$L120,Costs!Q$1)</f>
        <v>0</v>
      </c>
      <c r="R119" s="8">
        <f>SUMIFS(R478,Input!$I120,Costs!R$1)+SUMIFS(R478,Input!$J120,Costs!R$1)+SUMIFS(R478,Input!$K120,Costs!R$1)+SUMIFS(R478,Input!$L120,Costs!R$1)</f>
        <v>0</v>
      </c>
      <c r="S119" s="8">
        <f>SUMIFS(S478,Input!$I120,Costs!S$1)+SUMIFS(S478,Input!$J120,Costs!S$1)+SUMIFS(S478,Input!$K120,Costs!S$1)+SUMIFS(S478,Input!$L120,Costs!S$1)</f>
        <v>0</v>
      </c>
      <c r="T119" s="8">
        <f>SUMIFS(T478,Input!$I120,Costs!T$1)+SUMIFS(T478,Input!$J120,Costs!T$1)+SUMIFS(T478,Input!$K120,Costs!T$1)+SUMIFS(T478,Input!$L120,Costs!T$1)</f>
        <v>0</v>
      </c>
      <c r="U119" s="8">
        <f>SUMIFS(U478,Input!$I120,Costs!U$1)+SUMIFS(U478,Input!$J120,Costs!U$1)+SUMIFS(U478,Input!$K120,Costs!U$1)+SUMIFS(U478,Input!$L120,Costs!U$1)</f>
        <v>0</v>
      </c>
      <c r="V119" s="8">
        <f>SUMIFS(V478,Input!$I120,Costs!V$1)+SUMIFS(V478,Input!$J120,Costs!V$1)+SUMIFS(V478,Input!$K120,Costs!V$1)+SUMIFS(V478,Input!$L120,Costs!V$1)</f>
        <v>0</v>
      </c>
      <c r="W119" s="8">
        <f>SUMIFS(W478,Input!$I120,Costs!W$1)+SUMIFS(W478,Input!$J120,Costs!W$1)+SUMIFS(W478,Input!$K120,Costs!W$1)+SUMIFS(W478,Input!$L120,Costs!W$1)</f>
        <v>0</v>
      </c>
      <c r="X119"/>
      <c r="Y119" s="119">
        <f t="shared" si="3"/>
        <v>0</v>
      </c>
      <c r="Z119"/>
    </row>
    <row r="120" spans="1:26" ht="14.5" hidden="1" thickBot="1" x14ac:dyDescent="0.35">
      <c r="A120" s="67" t="str">
        <f>IF(ISBLANK(Input!A121)," ",Input!A121)</f>
        <v xml:space="preserve"> </v>
      </c>
      <c r="B120" s="117" t="str">
        <f>IF(ISBLANK(Input!B121)," ",Input!B121)</f>
        <v xml:space="preserve"> </v>
      </c>
      <c r="C120" s="66" t="str">
        <f>IF(ISBLANK(Input!C121)," ",Input!C121)</f>
        <v xml:space="preserve"> </v>
      </c>
      <c r="D120" s="8">
        <f>SUMIFS(D479,Input!$I121,Costs!D$1)+SUMIFS(D479,Input!$J121,Costs!D$1)+SUMIFS(D479,Input!$K121,Costs!D$1)+SUMIFS(D479,Input!$L121,Costs!D$1)</f>
        <v>0</v>
      </c>
      <c r="E120" s="8">
        <f>SUMIFS(E479,Input!$I121,Costs!E$1)+SUMIFS(E479,Input!$J121,Costs!E$1)+SUMIFS(E479,Input!$K121,Costs!E$1)+SUMIFS(E479,Input!$L121,Costs!E$1)</f>
        <v>0</v>
      </c>
      <c r="F120" s="8">
        <f>SUMIFS(F479,Input!$I121,Costs!F$1)+SUMIFS(F479,Input!$J121,Costs!F$1)+SUMIFS(F479,Input!$K121,Costs!F$1)+SUMIFS(F479,Input!$L121,Costs!F$1)</f>
        <v>0</v>
      </c>
      <c r="G120" s="8">
        <f>SUMIFS(G479,Input!$I121,Costs!G$1)+SUMIFS(G479,Input!$J121,Costs!G$1)+SUMIFS(G479,Input!$K121,Costs!G$1)+SUMIFS(G479,Input!$L121,Costs!G$1)</f>
        <v>0</v>
      </c>
      <c r="H120" s="8">
        <f>SUMIFS(H479,Input!$I121,Costs!H$1)+SUMIFS(H479,Input!$J121,Costs!H$1)+SUMIFS(H479,Input!$K121,Costs!H$1)+SUMIFS(H479,Input!$L121,Costs!H$1)</f>
        <v>0</v>
      </c>
      <c r="I120" s="8">
        <f>SUMIFS(I479,Input!$I121,Costs!I$1)+SUMIFS(I479,Input!$J121,Costs!I$1)+SUMIFS(I479,Input!$K121,Costs!I$1)+SUMIFS(I479,Input!$L121,Costs!I$1)</f>
        <v>0</v>
      </c>
      <c r="J120" s="8">
        <f>SUMIFS(J479,Input!$I121,Costs!J$1)+SUMIFS(J479,Input!$J121,Costs!J$1)+SUMIFS(J479,Input!$K121,Costs!J$1)+SUMIFS(J479,Input!$L121,Costs!J$1)</f>
        <v>0</v>
      </c>
      <c r="K120" s="8">
        <f>SUMIFS(K479,Input!$I121,Costs!K$1)+SUMIFS(K479,Input!$J121,Costs!K$1)+SUMIFS(K479,Input!$K121,Costs!K$1)+SUMIFS(K479,Input!$L121,Costs!K$1)</f>
        <v>0</v>
      </c>
      <c r="L120" s="8">
        <f>SUMIFS(L479,Input!$I121,Costs!L$1)+SUMIFS(L479,Input!$J121,Costs!L$1)+SUMIFS(L479,Input!$K121,Costs!L$1)+SUMIFS(L479,Input!$L121,Costs!L$1)</f>
        <v>0</v>
      </c>
      <c r="M120" s="8">
        <f>SUMIFS(M479,Input!$I121,Costs!M$1)+SUMIFS(M479,Input!$J121,Costs!M$1)+SUMIFS(M479,Input!$K121,Costs!M$1)+SUMIFS(M479,Input!$L121,Costs!M$1)</f>
        <v>0</v>
      </c>
      <c r="N120" s="8">
        <f>SUMIFS(N479,Input!$I121,Costs!N$1)+SUMIFS(N479,Input!$J121,Costs!N$1)+SUMIFS(N479,Input!$K121,Costs!N$1)+SUMIFS(N479,Input!$L121,Costs!N$1)</f>
        <v>0</v>
      </c>
      <c r="O120" s="8">
        <f>SUMIFS(O479,Input!$I121,Costs!O$1)+SUMIFS(O479,Input!$J121,Costs!O$1)+SUMIFS(O479,Input!$K121,Costs!O$1)+SUMIFS(O479,Input!$L121,Costs!O$1)</f>
        <v>0</v>
      </c>
      <c r="P120" s="8">
        <f>SUMIFS(P479,Input!$I121,Costs!P$1)+SUMIFS(P479,Input!$J121,Costs!P$1)+SUMIFS(P479,Input!$K121,Costs!P$1)+SUMIFS(P479,Input!$L121,Costs!P$1)</f>
        <v>0</v>
      </c>
      <c r="Q120" s="8">
        <f>SUMIFS(Q479,Input!$I121,Costs!Q$1)+SUMIFS(Q479,Input!$J121,Costs!Q$1)+SUMIFS(Q479,Input!$K121,Costs!Q$1)+SUMIFS(Q479,Input!$L121,Costs!Q$1)</f>
        <v>0</v>
      </c>
      <c r="R120" s="8">
        <f>SUMIFS(R479,Input!$I121,Costs!R$1)+SUMIFS(R479,Input!$J121,Costs!R$1)+SUMIFS(R479,Input!$K121,Costs!R$1)+SUMIFS(R479,Input!$L121,Costs!R$1)</f>
        <v>0</v>
      </c>
      <c r="S120" s="8">
        <f>SUMIFS(S479,Input!$I121,Costs!S$1)+SUMIFS(S479,Input!$J121,Costs!S$1)+SUMIFS(S479,Input!$K121,Costs!S$1)+SUMIFS(S479,Input!$L121,Costs!S$1)</f>
        <v>0</v>
      </c>
      <c r="T120" s="8">
        <f>SUMIFS(T479,Input!$I121,Costs!T$1)+SUMIFS(T479,Input!$J121,Costs!T$1)+SUMIFS(T479,Input!$K121,Costs!T$1)+SUMIFS(T479,Input!$L121,Costs!T$1)</f>
        <v>0</v>
      </c>
      <c r="U120" s="8">
        <f>SUMIFS(U479,Input!$I121,Costs!U$1)+SUMIFS(U479,Input!$J121,Costs!U$1)+SUMIFS(U479,Input!$K121,Costs!U$1)+SUMIFS(U479,Input!$L121,Costs!U$1)</f>
        <v>0</v>
      </c>
      <c r="V120" s="8">
        <f>SUMIFS(V479,Input!$I121,Costs!V$1)+SUMIFS(V479,Input!$J121,Costs!V$1)+SUMIFS(V479,Input!$K121,Costs!V$1)+SUMIFS(V479,Input!$L121,Costs!V$1)</f>
        <v>0</v>
      </c>
      <c r="W120" s="8">
        <f>SUMIFS(W479,Input!$I121,Costs!W$1)+SUMIFS(W479,Input!$J121,Costs!W$1)+SUMIFS(W479,Input!$K121,Costs!W$1)+SUMIFS(W479,Input!$L121,Costs!W$1)</f>
        <v>0</v>
      </c>
      <c r="X120"/>
      <c r="Y120" s="119">
        <f t="shared" si="3"/>
        <v>0</v>
      </c>
      <c r="Z120"/>
    </row>
    <row r="121" spans="1:26" ht="14.5" hidden="1" thickBot="1" x14ac:dyDescent="0.35">
      <c r="A121" s="67" t="str">
        <f>IF(ISBLANK(Input!A122)," ",Input!A122)</f>
        <v xml:space="preserve"> </v>
      </c>
      <c r="B121" s="117" t="str">
        <f>IF(ISBLANK(Input!B122)," ",Input!B122)</f>
        <v xml:space="preserve"> </v>
      </c>
      <c r="C121" s="66" t="str">
        <f>IF(ISBLANK(Input!C122)," ",Input!C122)</f>
        <v xml:space="preserve"> </v>
      </c>
      <c r="D121" s="8">
        <f>SUMIFS(D480,Input!$I122,Costs!D$1)+SUMIFS(D480,Input!$J122,Costs!D$1)+SUMIFS(D480,Input!$K122,Costs!D$1)+SUMIFS(D480,Input!$L122,Costs!D$1)</f>
        <v>0</v>
      </c>
      <c r="E121" s="8">
        <f>SUMIFS(E480,Input!$I122,Costs!E$1)+SUMIFS(E480,Input!$J122,Costs!E$1)+SUMIFS(E480,Input!$K122,Costs!E$1)+SUMIFS(E480,Input!$L122,Costs!E$1)</f>
        <v>0</v>
      </c>
      <c r="F121" s="8">
        <f>SUMIFS(F480,Input!$I122,Costs!F$1)+SUMIFS(F480,Input!$J122,Costs!F$1)+SUMIFS(F480,Input!$K122,Costs!F$1)+SUMIFS(F480,Input!$L122,Costs!F$1)</f>
        <v>0</v>
      </c>
      <c r="G121" s="8">
        <f>SUMIFS(G480,Input!$I122,Costs!G$1)+SUMIFS(G480,Input!$J122,Costs!G$1)+SUMIFS(G480,Input!$K122,Costs!G$1)+SUMIFS(G480,Input!$L122,Costs!G$1)</f>
        <v>0</v>
      </c>
      <c r="H121" s="8">
        <f>SUMIFS(H480,Input!$I122,Costs!H$1)+SUMIFS(H480,Input!$J122,Costs!H$1)+SUMIFS(H480,Input!$K122,Costs!H$1)+SUMIFS(H480,Input!$L122,Costs!H$1)</f>
        <v>0</v>
      </c>
      <c r="I121" s="8">
        <f>SUMIFS(I480,Input!$I122,Costs!I$1)+SUMIFS(I480,Input!$J122,Costs!I$1)+SUMIFS(I480,Input!$K122,Costs!I$1)+SUMIFS(I480,Input!$L122,Costs!I$1)</f>
        <v>0</v>
      </c>
      <c r="J121" s="8">
        <f>SUMIFS(J480,Input!$I122,Costs!J$1)+SUMIFS(J480,Input!$J122,Costs!J$1)+SUMIFS(J480,Input!$K122,Costs!J$1)+SUMIFS(J480,Input!$L122,Costs!J$1)</f>
        <v>0</v>
      </c>
      <c r="K121" s="8">
        <f>SUMIFS(K480,Input!$I122,Costs!K$1)+SUMIFS(K480,Input!$J122,Costs!K$1)+SUMIFS(K480,Input!$K122,Costs!K$1)+SUMIFS(K480,Input!$L122,Costs!K$1)</f>
        <v>0</v>
      </c>
      <c r="L121" s="8">
        <f>SUMIFS(L480,Input!$I122,Costs!L$1)+SUMIFS(L480,Input!$J122,Costs!L$1)+SUMIFS(L480,Input!$K122,Costs!L$1)+SUMIFS(L480,Input!$L122,Costs!L$1)</f>
        <v>0</v>
      </c>
      <c r="M121" s="8">
        <f>SUMIFS(M480,Input!$I122,Costs!M$1)+SUMIFS(M480,Input!$J122,Costs!M$1)+SUMIFS(M480,Input!$K122,Costs!M$1)+SUMIFS(M480,Input!$L122,Costs!M$1)</f>
        <v>0</v>
      </c>
      <c r="N121" s="8">
        <f>SUMIFS(N480,Input!$I122,Costs!N$1)+SUMIFS(N480,Input!$J122,Costs!N$1)+SUMIFS(N480,Input!$K122,Costs!N$1)+SUMIFS(N480,Input!$L122,Costs!N$1)</f>
        <v>0</v>
      </c>
      <c r="O121" s="8">
        <f>SUMIFS(O480,Input!$I122,Costs!O$1)+SUMIFS(O480,Input!$J122,Costs!O$1)+SUMIFS(O480,Input!$K122,Costs!O$1)+SUMIFS(O480,Input!$L122,Costs!O$1)</f>
        <v>0</v>
      </c>
      <c r="P121" s="8">
        <f>SUMIFS(P480,Input!$I122,Costs!P$1)+SUMIFS(P480,Input!$J122,Costs!P$1)+SUMIFS(P480,Input!$K122,Costs!P$1)+SUMIFS(P480,Input!$L122,Costs!P$1)</f>
        <v>0</v>
      </c>
      <c r="Q121" s="8">
        <f>SUMIFS(Q480,Input!$I122,Costs!Q$1)+SUMIFS(Q480,Input!$J122,Costs!Q$1)+SUMIFS(Q480,Input!$K122,Costs!Q$1)+SUMIFS(Q480,Input!$L122,Costs!Q$1)</f>
        <v>0</v>
      </c>
      <c r="R121" s="8">
        <f>SUMIFS(R480,Input!$I122,Costs!R$1)+SUMIFS(R480,Input!$J122,Costs!R$1)+SUMIFS(R480,Input!$K122,Costs!R$1)+SUMIFS(R480,Input!$L122,Costs!R$1)</f>
        <v>0</v>
      </c>
      <c r="S121" s="8">
        <f>SUMIFS(S480,Input!$I122,Costs!S$1)+SUMIFS(S480,Input!$J122,Costs!S$1)+SUMIFS(S480,Input!$K122,Costs!S$1)+SUMIFS(S480,Input!$L122,Costs!S$1)</f>
        <v>0</v>
      </c>
      <c r="T121" s="8">
        <f>SUMIFS(T480,Input!$I122,Costs!T$1)+SUMIFS(T480,Input!$J122,Costs!T$1)+SUMIFS(T480,Input!$K122,Costs!T$1)+SUMIFS(T480,Input!$L122,Costs!T$1)</f>
        <v>0</v>
      </c>
      <c r="U121" s="8">
        <f>SUMIFS(U480,Input!$I122,Costs!U$1)+SUMIFS(U480,Input!$J122,Costs!U$1)+SUMIFS(U480,Input!$K122,Costs!U$1)+SUMIFS(U480,Input!$L122,Costs!U$1)</f>
        <v>0</v>
      </c>
      <c r="V121" s="8">
        <f>SUMIFS(V480,Input!$I122,Costs!V$1)+SUMIFS(V480,Input!$J122,Costs!V$1)+SUMIFS(V480,Input!$K122,Costs!V$1)+SUMIFS(V480,Input!$L122,Costs!V$1)</f>
        <v>0</v>
      </c>
      <c r="W121" s="8">
        <f>SUMIFS(W480,Input!$I122,Costs!W$1)+SUMIFS(W480,Input!$J122,Costs!W$1)+SUMIFS(W480,Input!$K122,Costs!W$1)+SUMIFS(W480,Input!$L122,Costs!W$1)</f>
        <v>0</v>
      </c>
      <c r="X121"/>
      <c r="Y121" s="119">
        <f t="shared" si="3"/>
        <v>0</v>
      </c>
      <c r="Z121"/>
    </row>
    <row r="122" spans="1:26" ht="14.5" hidden="1" thickBot="1" x14ac:dyDescent="0.35">
      <c r="A122" s="67" t="str">
        <f>IF(ISBLANK(Input!A123)," ",Input!A123)</f>
        <v xml:space="preserve"> </v>
      </c>
      <c r="B122" s="117" t="str">
        <f>IF(ISBLANK(Input!B123)," ",Input!B123)</f>
        <v xml:space="preserve"> </v>
      </c>
      <c r="C122" s="66" t="str">
        <f>IF(ISBLANK(Input!C123)," ",Input!C123)</f>
        <v xml:space="preserve"> </v>
      </c>
      <c r="D122" s="8">
        <f>SUMIFS(D481,Input!$I123,Costs!D$1)+SUMIFS(D481,Input!$J123,Costs!D$1)+SUMIFS(D481,Input!$K123,Costs!D$1)+SUMIFS(D481,Input!$L123,Costs!D$1)</f>
        <v>0</v>
      </c>
      <c r="E122" s="8">
        <f>SUMIFS(E481,Input!$I123,Costs!E$1)+SUMIFS(E481,Input!$J123,Costs!E$1)+SUMIFS(E481,Input!$K123,Costs!E$1)+SUMIFS(E481,Input!$L123,Costs!E$1)</f>
        <v>0</v>
      </c>
      <c r="F122" s="8">
        <f>SUMIFS(F481,Input!$I123,Costs!F$1)+SUMIFS(F481,Input!$J123,Costs!F$1)+SUMIFS(F481,Input!$K123,Costs!F$1)+SUMIFS(F481,Input!$L123,Costs!F$1)</f>
        <v>0</v>
      </c>
      <c r="G122" s="8">
        <f>SUMIFS(G481,Input!$I123,Costs!G$1)+SUMIFS(G481,Input!$J123,Costs!G$1)+SUMIFS(G481,Input!$K123,Costs!G$1)+SUMIFS(G481,Input!$L123,Costs!G$1)</f>
        <v>0</v>
      </c>
      <c r="H122" s="8">
        <f>SUMIFS(H481,Input!$I123,Costs!H$1)+SUMIFS(H481,Input!$J123,Costs!H$1)+SUMIFS(H481,Input!$K123,Costs!H$1)+SUMIFS(H481,Input!$L123,Costs!H$1)</f>
        <v>0</v>
      </c>
      <c r="I122" s="8">
        <f>SUMIFS(I481,Input!$I123,Costs!I$1)+SUMIFS(I481,Input!$J123,Costs!I$1)+SUMIFS(I481,Input!$K123,Costs!I$1)+SUMIFS(I481,Input!$L123,Costs!I$1)</f>
        <v>0</v>
      </c>
      <c r="J122" s="8">
        <f>SUMIFS(J481,Input!$I123,Costs!J$1)+SUMIFS(J481,Input!$J123,Costs!J$1)+SUMIFS(J481,Input!$K123,Costs!J$1)+SUMIFS(J481,Input!$L123,Costs!J$1)</f>
        <v>0</v>
      </c>
      <c r="K122" s="8">
        <f>SUMIFS(K481,Input!$I123,Costs!K$1)+SUMIFS(K481,Input!$J123,Costs!K$1)+SUMIFS(K481,Input!$K123,Costs!K$1)+SUMIFS(K481,Input!$L123,Costs!K$1)</f>
        <v>0</v>
      </c>
      <c r="L122" s="8">
        <f>SUMIFS(L481,Input!$I123,Costs!L$1)+SUMIFS(L481,Input!$J123,Costs!L$1)+SUMIFS(L481,Input!$K123,Costs!L$1)+SUMIFS(L481,Input!$L123,Costs!L$1)</f>
        <v>0</v>
      </c>
      <c r="M122" s="8">
        <f>SUMIFS(M481,Input!$I123,Costs!M$1)+SUMIFS(M481,Input!$J123,Costs!M$1)+SUMIFS(M481,Input!$K123,Costs!M$1)+SUMIFS(M481,Input!$L123,Costs!M$1)</f>
        <v>0</v>
      </c>
      <c r="N122" s="8">
        <f>SUMIFS(N481,Input!$I123,Costs!N$1)+SUMIFS(N481,Input!$J123,Costs!N$1)+SUMIFS(N481,Input!$K123,Costs!N$1)+SUMIFS(N481,Input!$L123,Costs!N$1)</f>
        <v>0</v>
      </c>
      <c r="O122" s="8">
        <f>SUMIFS(O481,Input!$I123,Costs!O$1)+SUMIFS(O481,Input!$J123,Costs!O$1)+SUMIFS(O481,Input!$K123,Costs!O$1)+SUMIFS(O481,Input!$L123,Costs!O$1)</f>
        <v>0</v>
      </c>
      <c r="P122" s="8">
        <f>SUMIFS(P481,Input!$I123,Costs!P$1)+SUMIFS(P481,Input!$J123,Costs!P$1)+SUMIFS(P481,Input!$K123,Costs!P$1)+SUMIFS(P481,Input!$L123,Costs!P$1)</f>
        <v>0</v>
      </c>
      <c r="Q122" s="8">
        <f>SUMIFS(Q481,Input!$I123,Costs!Q$1)+SUMIFS(Q481,Input!$J123,Costs!Q$1)+SUMIFS(Q481,Input!$K123,Costs!Q$1)+SUMIFS(Q481,Input!$L123,Costs!Q$1)</f>
        <v>0</v>
      </c>
      <c r="R122" s="8">
        <f>SUMIFS(R481,Input!$I123,Costs!R$1)+SUMIFS(R481,Input!$J123,Costs!R$1)+SUMIFS(R481,Input!$K123,Costs!R$1)+SUMIFS(R481,Input!$L123,Costs!R$1)</f>
        <v>0</v>
      </c>
      <c r="S122" s="8">
        <f>SUMIFS(S481,Input!$I123,Costs!S$1)+SUMIFS(S481,Input!$J123,Costs!S$1)+SUMIFS(S481,Input!$K123,Costs!S$1)+SUMIFS(S481,Input!$L123,Costs!S$1)</f>
        <v>0</v>
      </c>
      <c r="T122" s="8">
        <f>SUMIFS(T481,Input!$I123,Costs!T$1)+SUMIFS(T481,Input!$J123,Costs!T$1)+SUMIFS(T481,Input!$K123,Costs!T$1)+SUMIFS(T481,Input!$L123,Costs!T$1)</f>
        <v>0</v>
      </c>
      <c r="U122" s="8">
        <f>SUMIFS(U481,Input!$I123,Costs!U$1)+SUMIFS(U481,Input!$J123,Costs!U$1)+SUMIFS(U481,Input!$K123,Costs!U$1)+SUMIFS(U481,Input!$L123,Costs!U$1)</f>
        <v>0</v>
      </c>
      <c r="V122" s="8">
        <f>SUMIFS(V481,Input!$I123,Costs!V$1)+SUMIFS(V481,Input!$J123,Costs!V$1)+SUMIFS(V481,Input!$K123,Costs!V$1)+SUMIFS(V481,Input!$L123,Costs!V$1)</f>
        <v>0</v>
      </c>
      <c r="W122" s="8">
        <f>SUMIFS(W481,Input!$I123,Costs!W$1)+SUMIFS(W481,Input!$J123,Costs!W$1)+SUMIFS(W481,Input!$K123,Costs!W$1)+SUMIFS(W481,Input!$L123,Costs!W$1)</f>
        <v>0</v>
      </c>
      <c r="X122"/>
      <c r="Y122" s="119">
        <f t="shared" si="3"/>
        <v>0</v>
      </c>
      <c r="Z122"/>
    </row>
    <row r="123" spans="1:26" ht="14.5" hidden="1" thickBot="1" x14ac:dyDescent="0.35">
      <c r="A123" s="67" t="str">
        <f>IF(ISBLANK(Input!A124)," ",Input!A124)</f>
        <v xml:space="preserve"> </v>
      </c>
      <c r="B123" s="117" t="str">
        <f>IF(ISBLANK(Input!B124)," ",Input!B124)</f>
        <v xml:space="preserve"> </v>
      </c>
      <c r="C123" s="66" t="str">
        <f>IF(ISBLANK(Input!C124)," ",Input!C124)</f>
        <v xml:space="preserve"> </v>
      </c>
      <c r="D123" s="8">
        <f>SUMIFS(D482,Input!$I124,Costs!D$1)+SUMIFS(D482,Input!$J124,Costs!D$1)+SUMIFS(D482,Input!$K124,Costs!D$1)+SUMIFS(D482,Input!$L124,Costs!D$1)</f>
        <v>0</v>
      </c>
      <c r="E123" s="8">
        <f>SUMIFS(E482,Input!$I124,Costs!E$1)+SUMIFS(E482,Input!$J124,Costs!E$1)+SUMIFS(E482,Input!$K124,Costs!E$1)+SUMIFS(E482,Input!$L124,Costs!E$1)</f>
        <v>0</v>
      </c>
      <c r="F123" s="8">
        <f>SUMIFS(F482,Input!$I124,Costs!F$1)+SUMIFS(F482,Input!$J124,Costs!F$1)+SUMIFS(F482,Input!$K124,Costs!F$1)+SUMIFS(F482,Input!$L124,Costs!F$1)</f>
        <v>0</v>
      </c>
      <c r="G123" s="8">
        <f>SUMIFS(G482,Input!$I124,Costs!G$1)+SUMIFS(G482,Input!$J124,Costs!G$1)+SUMIFS(G482,Input!$K124,Costs!G$1)+SUMIFS(G482,Input!$L124,Costs!G$1)</f>
        <v>0</v>
      </c>
      <c r="H123" s="8">
        <f>SUMIFS(H482,Input!$I124,Costs!H$1)+SUMIFS(H482,Input!$J124,Costs!H$1)+SUMIFS(H482,Input!$K124,Costs!H$1)+SUMIFS(H482,Input!$L124,Costs!H$1)</f>
        <v>0</v>
      </c>
      <c r="I123" s="8">
        <f>SUMIFS(I482,Input!$I124,Costs!I$1)+SUMIFS(I482,Input!$J124,Costs!I$1)+SUMIFS(I482,Input!$K124,Costs!I$1)+SUMIFS(I482,Input!$L124,Costs!I$1)</f>
        <v>0</v>
      </c>
      <c r="J123" s="8">
        <f>SUMIFS(J482,Input!$I124,Costs!J$1)+SUMIFS(J482,Input!$J124,Costs!J$1)+SUMIFS(J482,Input!$K124,Costs!J$1)+SUMIFS(J482,Input!$L124,Costs!J$1)</f>
        <v>0</v>
      </c>
      <c r="K123" s="8">
        <f>SUMIFS(K482,Input!$I124,Costs!K$1)+SUMIFS(K482,Input!$J124,Costs!K$1)+SUMIFS(K482,Input!$K124,Costs!K$1)+SUMIFS(K482,Input!$L124,Costs!K$1)</f>
        <v>0</v>
      </c>
      <c r="L123" s="8">
        <f>SUMIFS(L482,Input!$I124,Costs!L$1)+SUMIFS(L482,Input!$J124,Costs!L$1)+SUMIFS(L482,Input!$K124,Costs!L$1)+SUMIFS(L482,Input!$L124,Costs!L$1)</f>
        <v>0</v>
      </c>
      <c r="M123" s="8">
        <f>SUMIFS(M482,Input!$I124,Costs!M$1)+SUMIFS(M482,Input!$J124,Costs!M$1)+SUMIFS(M482,Input!$K124,Costs!M$1)+SUMIFS(M482,Input!$L124,Costs!M$1)</f>
        <v>0</v>
      </c>
      <c r="N123" s="8">
        <f>SUMIFS(N482,Input!$I124,Costs!N$1)+SUMIFS(N482,Input!$J124,Costs!N$1)+SUMIFS(N482,Input!$K124,Costs!N$1)+SUMIFS(N482,Input!$L124,Costs!N$1)</f>
        <v>0</v>
      </c>
      <c r="O123" s="8">
        <f>SUMIFS(O482,Input!$I124,Costs!O$1)+SUMIFS(O482,Input!$J124,Costs!O$1)+SUMIFS(O482,Input!$K124,Costs!O$1)+SUMIFS(O482,Input!$L124,Costs!O$1)</f>
        <v>0</v>
      </c>
      <c r="P123" s="8">
        <f>SUMIFS(P482,Input!$I124,Costs!P$1)+SUMIFS(P482,Input!$J124,Costs!P$1)+SUMIFS(P482,Input!$K124,Costs!P$1)+SUMIFS(P482,Input!$L124,Costs!P$1)</f>
        <v>0</v>
      </c>
      <c r="Q123" s="8">
        <f>SUMIFS(Q482,Input!$I124,Costs!Q$1)+SUMIFS(Q482,Input!$J124,Costs!Q$1)+SUMIFS(Q482,Input!$K124,Costs!Q$1)+SUMIFS(Q482,Input!$L124,Costs!Q$1)</f>
        <v>0</v>
      </c>
      <c r="R123" s="8">
        <f>SUMIFS(R482,Input!$I124,Costs!R$1)+SUMIFS(R482,Input!$J124,Costs!R$1)+SUMIFS(R482,Input!$K124,Costs!R$1)+SUMIFS(R482,Input!$L124,Costs!R$1)</f>
        <v>0</v>
      </c>
      <c r="S123" s="8">
        <f>SUMIFS(S482,Input!$I124,Costs!S$1)+SUMIFS(S482,Input!$J124,Costs!S$1)+SUMIFS(S482,Input!$K124,Costs!S$1)+SUMIFS(S482,Input!$L124,Costs!S$1)</f>
        <v>0</v>
      </c>
      <c r="T123" s="8">
        <f>SUMIFS(T482,Input!$I124,Costs!T$1)+SUMIFS(T482,Input!$J124,Costs!T$1)+SUMIFS(T482,Input!$K124,Costs!T$1)+SUMIFS(T482,Input!$L124,Costs!T$1)</f>
        <v>0</v>
      </c>
      <c r="U123" s="8">
        <f>SUMIFS(U482,Input!$I124,Costs!U$1)+SUMIFS(U482,Input!$J124,Costs!U$1)+SUMIFS(U482,Input!$K124,Costs!U$1)+SUMIFS(U482,Input!$L124,Costs!U$1)</f>
        <v>0</v>
      </c>
      <c r="V123" s="8">
        <f>SUMIFS(V482,Input!$I124,Costs!V$1)+SUMIFS(V482,Input!$J124,Costs!V$1)+SUMIFS(V482,Input!$K124,Costs!V$1)+SUMIFS(V482,Input!$L124,Costs!V$1)</f>
        <v>0</v>
      </c>
      <c r="W123" s="8">
        <f>SUMIFS(W482,Input!$I124,Costs!W$1)+SUMIFS(W482,Input!$J124,Costs!W$1)+SUMIFS(W482,Input!$K124,Costs!W$1)+SUMIFS(W482,Input!$L124,Costs!W$1)</f>
        <v>0</v>
      </c>
      <c r="X123"/>
      <c r="Y123" s="119">
        <f t="shared" si="3"/>
        <v>0</v>
      </c>
      <c r="Z123"/>
    </row>
    <row r="124" spans="1:26" ht="14.5" hidden="1" thickBot="1" x14ac:dyDescent="0.35">
      <c r="A124" s="67" t="str">
        <f>IF(ISBLANK(Input!A125)," ",Input!A125)</f>
        <v xml:space="preserve"> </v>
      </c>
      <c r="B124" s="117" t="str">
        <f>IF(ISBLANK(Input!B125)," ",Input!B125)</f>
        <v xml:space="preserve"> </v>
      </c>
      <c r="C124" s="66" t="str">
        <f>IF(ISBLANK(Input!C125)," ",Input!C125)</f>
        <v xml:space="preserve"> </v>
      </c>
      <c r="D124" s="8">
        <f>SUMIFS(D483,Input!$I125,Costs!D$1)+SUMIFS(D483,Input!$J125,Costs!D$1)+SUMIFS(D483,Input!$K125,Costs!D$1)+SUMIFS(D483,Input!$L125,Costs!D$1)</f>
        <v>0</v>
      </c>
      <c r="E124" s="8">
        <f>SUMIFS(E483,Input!$I125,Costs!E$1)+SUMIFS(E483,Input!$J125,Costs!E$1)+SUMIFS(E483,Input!$K125,Costs!E$1)+SUMIFS(E483,Input!$L125,Costs!E$1)</f>
        <v>0</v>
      </c>
      <c r="F124" s="8">
        <f>SUMIFS(F483,Input!$I125,Costs!F$1)+SUMIFS(F483,Input!$J125,Costs!F$1)+SUMIFS(F483,Input!$K125,Costs!F$1)+SUMIFS(F483,Input!$L125,Costs!F$1)</f>
        <v>0</v>
      </c>
      <c r="G124" s="8">
        <f>SUMIFS(G483,Input!$I125,Costs!G$1)+SUMIFS(G483,Input!$J125,Costs!G$1)+SUMIFS(G483,Input!$K125,Costs!G$1)+SUMIFS(G483,Input!$L125,Costs!G$1)</f>
        <v>0</v>
      </c>
      <c r="H124" s="8">
        <f>SUMIFS(H483,Input!$I125,Costs!H$1)+SUMIFS(H483,Input!$J125,Costs!H$1)+SUMIFS(H483,Input!$K125,Costs!H$1)+SUMIFS(H483,Input!$L125,Costs!H$1)</f>
        <v>0</v>
      </c>
      <c r="I124" s="8">
        <f>SUMIFS(I483,Input!$I125,Costs!I$1)+SUMIFS(I483,Input!$J125,Costs!I$1)+SUMIFS(I483,Input!$K125,Costs!I$1)+SUMIFS(I483,Input!$L125,Costs!I$1)</f>
        <v>0</v>
      </c>
      <c r="J124" s="8">
        <f>SUMIFS(J483,Input!$I125,Costs!J$1)+SUMIFS(J483,Input!$J125,Costs!J$1)+SUMIFS(J483,Input!$K125,Costs!J$1)+SUMIFS(J483,Input!$L125,Costs!J$1)</f>
        <v>0</v>
      </c>
      <c r="K124" s="8">
        <f>SUMIFS(K483,Input!$I125,Costs!K$1)+SUMIFS(K483,Input!$J125,Costs!K$1)+SUMIFS(K483,Input!$K125,Costs!K$1)+SUMIFS(K483,Input!$L125,Costs!K$1)</f>
        <v>0</v>
      </c>
      <c r="L124" s="8">
        <f>SUMIFS(L483,Input!$I125,Costs!L$1)+SUMIFS(L483,Input!$J125,Costs!L$1)+SUMIFS(L483,Input!$K125,Costs!L$1)+SUMIFS(L483,Input!$L125,Costs!L$1)</f>
        <v>0</v>
      </c>
      <c r="M124" s="8">
        <f>SUMIFS(M483,Input!$I125,Costs!M$1)+SUMIFS(M483,Input!$J125,Costs!M$1)+SUMIFS(M483,Input!$K125,Costs!M$1)+SUMIFS(M483,Input!$L125,Costs!M$1)</f>
        <v>0</v>
      </c>
      <c r="N124" s="8">
        <f>SUMIFS(N483,Input!$I125,Costs!N$1)+SUMIFS(N483,Input!$J125,Costs!N$1)+SUMIFS(N483,Input!$K125,Costs!N$1)+SUMIFS(N483,Input!$L125,Costs!N$1)</f>
        <v>0</v>
      </c>
      <c r="O124" s="8">
        <f>SUMIFS(O483,Input!$I125,Costs!O$1)+SUMIFS(O483,Input!$J125,Costs!O$1)+SUMIFS(O483,Input!$K125,Costs!O$1)+SUMIFS(O483,Input!$L125,Costs!O$1)</f>
        <v>0</v>
      </c>
      <c r="P124" s="8">
        <f>SUMIFS(P483,Input!$I125,Costs!P$1)+SUMIFS(P483,Input!$J125,Costs!P$1)+SUMIFS(P483,Input!$K125,Costs!P$1)+SUMIFS(P483,Input!$L125,Costs!P$1)</f>
        <v>0</v>
      </c>
      <c r="Q124" s="8">
        <f>SUMIFS(Q483,Input!$I125,Costs!Q$1)+SUMIFS(Q483,Input!$J125,Costs!Q$1)+SUMIFS(Q483,Input!$K125,Costs!Q$1)+SUMIFS(Q483,Input!$L125,Costs!Q$1)</f>
        <v>0</v>
      </c>
      <c r="R124" s="8">
        <f>SUMIFS(R483,Input!$I125,Costs!R$1)+SUMIFS(R483,Input!$J125,Costs!R$1)+SUMIFS(R483,Input!$K125,Costs!R$1)+SUMIFS(R483,Input!$L125,Costs!R$1)</f>
        <v>0</v>
      </c>
      <c r="S124" s="8">
        <f>SUMIFS(S483,Input!$I125,Costs!S$1)+SUMIFS(S483,Input!$J125,Costs!S$1)+SUMIFS(S483,Input!$K125,Costs!S$1)+SUMIFS(S483,Input!$L125,Costs!S$1)</f>
        <v>0</v>
      </c>
      <c r="T124" s="8">
        <f>SUMIFS(T483,Input!$I125,Costs!T$1)+SUMIFS(T483,Input!$J125,Costs!T$1)+SUMIFS(T483,Input!$K125,Costs!T$1)+SUMIFS(T483,Input!$L125,Costs!T$1)</f>
        <v>0</v>
      </c>
      <c r="U124" s="8">
        <f>SUMIFS(U483,Input!$I125,Costs!U$1)+SUMIFS(U483,Input!$J125,Costs!U$1)+SUMIFS(U483,Input!$K125,Costs!U$1)+SUMIFS(U483,Input!$L125,Costs!U$1)</f>
        <v>0</v>
      </c>
      <c r="V124" s="8">
        <f>SUMIFS(V483,Input!$I125,Costs!V$1)+SUMIFS(V483,Input!$J125,Costs!V$1)+SUMIFS(V483,Input!$K125,Costs!V$1)+SUMIFS(V483,Input!$L125,Costs!V$1)</f>
        <v>0</v>
      </c>
      <c r="W124" s="8">
        <f>SUMIFS(W483,Input!$I125,Costs!W$1)+SUMIFS(W483,Input!$J125,Costs!W$1)+SUMIFS(W483,Input!$K125,Costs!W$1)+SUMIFS(W483,Input!$L125,Costs!W$1)</f>
        <v>0</v>
      </c>
      <c r="X124"/>
      <c r="Y124" s="119">
        <f t="shared" si="3"/>
        <v>0</v>
      </c>
      <c r="Z124"/>
    </row>
    <row r="125" spans="1:26" ht="14.5" hidden="1" thickBot="1" x14ac:dyDescent="0.35">
      <c r="A125" s="67" t="str">
        <f>IF(ISBLANK(Input!A126)," ",Input!A126)</f>
        <v xml:space="preserve"> </v>
      </c>
      <c r="B125" s="117" t="str">
        <f>IF(ISBLANK(Input!B126)," ",Input!B126)</f>
        <v xml:space="preserve"> </v>
      </c>
      <c r="C125" s="66" t="str">
        <f>IF(ISBLANK(Input!C126)," ",Input!C126)</f>
        <v xml:space="preserve"> </v>
      </c>
      <c r="D125" s="8">
        <f>SUMIFS(D484,Input!$I126,Costs!D$1)+SUMIFS(D484,Input!$J126,Costs!D$1)+SUMIFS(D484,Input!$K126,Costs!D$1)+SUMIFS(D484,Input!$L126,Costs!D$1)</f>
        <v>0</v>
      </c>
      <c r="E125" s="8">
        <f>SUMIFS(E484,Input!$I126,Costs!E$1)+SUMIFS(E484,Input!$J126,Costs!E$1)+SUMIFS(E484,Input!$K126,Costs!E$1)+SUMIFS(E484,Input!$L126,Costs!E$1)</f>
        <v>0</v>
      </c>
      <c r="F125" s="8">
        <f>SUMIFS(F484,Input!$I126,Costs!F$1)+SUMIFS(F484,Input!$J126,Costs!F$1)+SUMIFS(F484,Input!$K126,Costs!F$1)+SUMIFS(F484,Input!$L126,Costs!F$1)</f>
        <v>0</v>
      </c>
      <c r="G125" s="8">
        <f>SUMIFS(G484,Input!$I126,Costs!G$1)+SUMIFS(G484,Input!$J126,Costs!G$1)+SUMIFS(G484,Input!$K126,Costs!G$1)+SUMIFS(G484,Input!$L126,Costs!G$1)</f>
        <v>0</v>
      </c>
      <c r="H125" s="8">
        <f>SUMIFS(H484,Input!$I126,Costs!H$1)+SUMIFS(H484,Input!$J126,Costs!H$1)+SUMIFS(H484,Input!$K126,Costs!H$1)+SUMIFS(H484,Input!$L126,Costs!H$1)</f>
        <v>0</v>
      </c>
      <c r="I125" s="8">
        <f>SUMIFS(I484,Input!$I126,Costs!I$1)+SUMIFS(I484,Input!$J126,Costs!I$1)+SUMIFS(I484,Input!$K126,Costs!I$1)+SUMIFS(I484,Input!$L126,Costs!I$1)</f>
        <v>0</v>
      </c>
      <c r="J125" s="8">
        <f>SUMIFS(J484,Input!$I126,Costs!J$1)+SUMIFS(J484,Input!$J126,Costs!J$1)+SUMIFS(J484,Input!$K126,Costs!J$1)+SUMIFS(J484,Input!$L126,Costs!J$1)</f>
        <v>0</v>
      </c>
      <c r="K125" s="8">
        <f>SUMIFS(K484,Input!$I126,Costs!K$1)+SUMIFS(K484,Input!$J126,Costs!K$1)+SUMIFS(K484,Input!$K126,Costs!K$1)+SUMIFS(K484,Input!$L126,Costs!K$1)</f>
        <v>0</v>
      </c>
      <c r="L125" s="8">
        <f>SUMIFS(L484,Input!$I126,Costs!L$1)+SUMIFS(L484,Input!$J126,Costs!L$1)+SUMIFS(L484,Input!$K126,Costs!L$1)+SUMIFS(L484,Input!$L126,Costs!L$1)</f>
        <v>0</v>
      </c>
      <c r="M125" s="8">
        <f>SUMIFS(M484,Input!$I126,Costs!M$1)+SUMIFS(M484,Input!$J126,Costs!M$1)+SUMIFS(M484,Input!$K126,Costs!M$1)+SUMIFS(M484,Input!$L126,Costs!M$1)</f>
        <v>0</v>
      </c>
      <c r="N125" s="8">
        <f>SUMIFS(N484,Input!$I126,Costs!N$1)+SUMIFS(N484,Input!$J126,Costs!N$1)+SUMIFS(N484,Input!$K126,Costs!N$1)+SUMIFS(N484,Input!$L126,Costs!N$1)</f>
        <v>0</v>
      </c>
      <c r="O125" s="8">
        <f>SUMIFS(O484,Input!$I126,Costs!O$1)+SUMIFS(O484,Input!$J126,Costs!O$1)+SUMIFS(O484,Input!$K126,Costs!O$1)+SUMIFS(O484,Input!$L126,Costs!O$1)</f>
        <v>0</v>
      </c>
      <c r="P125" s="8">
        <f>SUMIFS(P484,Input!$I126,Costs!P$1)+SUMIFS(P484,Input!$J126,Costs!P$1)+SUMIFS(P484,Input!$K126,Costs!P$1)+SUMIFS(P484,Input!$L126,Costs!P$1)</f>
        <v>0</v>
      </c>
      <c r="Q125" s="8">
        <f>SUMIFS(Q484,Input!$I126,Costs!Q$1)+SUMIFS(Q484,Input!$J126,Costs!Q$1)+SUMIFS(Q484,Input!$K126,Costs!Q$1)+SUMIFS(Q484,Input!$L126,Costs!Q$1)</f>
        <v>0</v>
      </c>
      <c r="R125" s="8">
        <f>SUMIFS(R484,Input!$I126,Costs!R$1)+SUMIFS(R484,Input!$J126,Costs!R$1)+SUMIFS(R484,Input!$K126,Costs!R$1)+SUMIFS(R484,Input!$L126,Costs!R$1)</f>
        <v>0</v>
      </c>
      <c r="S125" s="8">
        <f>SUMIFS(S484,Input!$I126,Costs!S$1)+SUMIFS(S484,Input!$J126,Costs!S$1)+SUMIFS(S484,Input!$K126,Costs!S$1)+SUMIFS(S484,Input!$L126,Costs!S$1)</f>
        <v>0</v>
      </c>
      <c r="T125" s="8">
        <f>SUMIFS(T484,Input!$I126,Costs!T$1)+SUMIFS(T484,Input!$J126,Costs!T$1)+SUMIFS(T484,Input!$K126,Costs!T$1)+SUMIFS(T484,Input!$L126,Costs!T$1)</f>
        <v>0</v>
      </c>
      <c r="U125" s="8">
        <f>SUMIFS(U484,Input!$I126,Costs!U$1)+SUMIFS(U484,Input!$J126,Costs!U$1)+SUMIFS(U484,Input!$K126,Costs!U$1)+SUMIFS(U484,Input!$L126,Costs!U$1)</f>
        <v>0</v>
      </c>
      <c r="V125" s="8">
        <f>SUMIFS(V484,Input!$I126,Costs!V$1)+SUMIFS(V484,Input!$J126,Costs!V$1)+SUMIFS(V484,Input!$K126,Costs!V$1)+SUMIFS(V484,Input!$L126,Costs!V$1)</f>
        <v>0</v>
      </c>
      <c r="W125" s="8">
        <f>SUMIFS(W484,Input!$I126,Costs!W$1)+SUMIFS(W484,Input!$J126,Costs!W$1)+SUMIFS(W484,Input!$K126,Costs!W$1)+SUMIFS(W484,Input!$L126,Costs!W$1)</f>
        <v>0</v>
      </c>
      <c r="X125"/>
      <c r="Y125" s="119">
        <f t="shared" si="3"/>
        <v>0</v>
      </c>
      <c r="Z125"/>
    </row>
    <row r="126" spans="1:26" ht="14.5" hidden="1" thickBot="1" x14ac:dyDescent="0.35">
      <c r="A126" s="67" t="str">
        <f>IF(ISBLANK(Input!A127)," ",Input!A127)</f>
        <v xml:space="preserve"> </v>
      </c>
      <c r="B126" s="117" t="str">
        <f>IF(ISBLANK(Input!B127)," ",Input!B127)</f>
        <v xml:space="preserve"> </v>
      </c>
      <c r="C126" s="66" t="str">
        <f>IF(ISBLANK(Input!C127)," ",Input!C127)</f>
        <v xml:space="preserve"> </v>
      </c>
      <c r="D126" s="8">
        <f>SUMIFS(D485,Input!$I127,Costs!D$1)+SUMIFS(D485,Input!$J127,Costs!D$1)+SUMIFS(D485,Input!$K127,Costs!D$1)+SUMIFS(D485,Input!$L127,Costs!D$1)</f>
        <v>0</v>
      </c>
      <c r="E126" s="8">
        <f>SUMIFS(E485,Input!$I127,Costs!E$1)+SUMIFS(E485,Input!$J127,Costs!E$1)+SUMIFS(E485,Input!$K127,Costs!E$1)+SUMIFS(E485,Input!$L127,Costs!E$1)</f>
        <v>0</v>
      </c>
      <c r="F126" s="8">
        <f>SUMIFS(F485,Input!$I127,Costs!F$1)+SUMIFS(F485,Input!$J127,Costs!F$1)+SUMIFS(F485,Input!$K127,Costs!F$1)+SUMIFS(F485,Input!$L127,Costs!F$1)</f>
        <v>0</v>
      </c>
      <c r="G126" s="8">
        <f>SUMIFS(G485,Input!$I127,Costs!G$1)+SUMIFS(G485,Input!$J127,Costs!G$1)+SUMIFS(G485,Input!$K127,Costs!G$1)+SUMIFS(G485,Input!$L127,Costs!G$1)</f>
        <v>0</v>
      </c>
      <c r="H126" s="8">
        <f>SUMIFS(H485,Input!$I127,Costs!H$1)+SUMIFS(H485,Input!$J127,Costs!H$1)+SUMIFS(H485,Input!$K127,Costs!H$1)+SUMIFS(H485,Input!$L127,Costs!H$1)</f>
        <v>0</v>
      </c>
      <c r="I126" s="8">
        <f>SUMIFS(I485,Input!$I127,Costs!I$1)+SUMIFS(I485,Input!$J127,Costs!I$1)+SUMIFS(I485,Input!$K127,Costs!I$1)+SUMIFS(I485,Input!$L127,Costs!I$1)</f>
        <v>0</v>
      </c>
      <c r="J126" s="8">
        <f>SUMIFS(J485,Input!$I127,Costs!J$1)+SUMIFS(J485,Input!$J127,Costs!J$1)+SUMIFS(J485,Input!$K127,Costs!J$1)+SUMIFS(J485,Input!$L127,Costs!J$1)</f>
        <v>0</v>
      </c>
      <c r="K126" s="8">
        <f>SUMIFS(K485,Input!$I127,Costs!K$1)+SUMIFS(K485,Input!$J127,Costs!K$1)+SUMIFS(K485,Input!$K127,Costs!K$1)+SUMIFS(K485,Input!$L127,Costs!K$1)</f>
        <v>0</v>
      </c>
      <c r="L126" s="8">
        <f>SUMIFS(L485,Input!$I127,Costs!L$1)+SUMIFS(L485,Input!$J127,Costs!L$1)+SUMIFS(L485,Input!$K127,Costs!L$1)+SUMIFS(L485,Input!$L127,Costs!L$1)</f>
        <v>0</v>
      </c>
      <c r="M126" s="8">
        <f>SUMIFS(M485,Input!$I127,Costs!M$1)+SUMIFS(M485,Input!$J127,Costs!M$1)+SUMIFS(M485,Input!$K127,Costs!M$1)+SUMIFS(M485,Input!$L127,Costs!M$1)</f>
        <v>0</v>
      </c>
      <c r="N126" s="8">
        <f>SUMIFS(N485,Input!$I127,Costs!N$1)+SUMIFS(N485,Input!$J127,Costs!N$1)+SUMIFS(N485,Input!$K127,Costs!N$1)+SUMIFS(N485,Input!$L127,Costs!N$1)</f>
        <v>0</v>
      </c>
      <c r="O126" s="8">
        <f>SUMIFS(O485,Input!$I127,Costs!O$1)+SUMIFS(O485,Input!$J127,Costs!O$1)+SUMIFS(O485,Input!$K127,Costs!O$1)+SUMIFS(O485,Input!$L127,Costs!O$1)</f>
        <v>0</v>
      </c>
      <c r="P126" s="8">
        <f>SUMIFS(P485,Input!$I127,Costs!P$1)+SUMIFS(P485,Input!$J127,Costs!P$1)+SUMIFS(P485,Input!$K127,Costs!P$1)+SUMIFS(P485,Input!$L127,Costs!P$1)</f>
        <v>0</v>
      </c>
      <c r="Q126" s="8">
        <f>SUMIFS(Q485,Input!$I127,Costs!Q$1)+SUMIFS(Q485,Input!$J127,Costs!Q$1)+SUMIFS(Q485,Input!$K127,Costs!Q$1)+SUMIFS(Q485,Input!$L127,Costs!Q$1)</f>
        <v>0</v>
      </c>
      <c r="R126" s="8">
        <f>SUMIFS(R485,Input!$I127,Costs!R$1)+SUMIFS(R485,Input!$J127,Costs!R$1)+SUMIFS(R485,Input!$K127,Costs!R$1)+SUMIFS(R485,Input!$L127,Costs!R$1)</f>
        <v>0</v>
      </c>
      <c r="S126" s="8">
        <f>SUMIFS(S485,Input!$I127,Costs!S$1)+SUMIFS(S485,Input!$J127,Costs!S$1)+SUMIFS(S485,Input!$K127,Costs!S$1)+SUMIFS(S485,Input!$L127,Costs!S$1)</f>
        <v>0</v>
      </c>
      <c r="T126" s="8">
        <f>SUMIFS(T485,Input!$I127,Costs!T$1)+SUMIFS(T485,Input!$J127,Costs!T$1)+SUMIFS(T485,Input!$K127,Costs!T$1)+SUMIFS(T485,Input!$L127,Costs!T$1)</f>
        <v>0</v>
      </c>
      <c r="U126" s="8">
        <f>SUMIFS(U485,Input!$I127,Costs!U$1)+SUMIFS(U485,Input!$J127,Costs!U$1)+SUMIFS(U485,Input!$K127,Costs!U$1)+SUMIFS(U485,Input!$L127,Costs!U$1)</f>
        <v>0</v>
      </c>
      <c r="V126" s="8">
        <f>SUMIFS(V485,Input!$I127,Costs!V$1)+SUMIFS(V485,Input!$J127,Costs!V$1)+SUMIFS(V485,Input!$K127,Costs!V$1)+SUMIFS(V485,Input!$L127,Costs!V$1)</f>
        <v>0</v>
      </c>
      <c r="W126" s="8">
        <f>SUMIFS(W485,Input!$I127,Costs!W$1)+SUMIFS(W485,Input!$J127,Costs!W$1)+SUMIFS(W485,Input!$K127,Costs!W$1)+SUMIFS(W485,Input!$L127,Costs!W$1)</f>
        <v>0</v>
      </c>
      <c r="X126"/>
      <c r="Y126" s="119">
        <f t="shared" si="3"/>
        <v>0</v>
      </c>
      <c r="Z126"/>
    </row>
    <row r="127" spans="1:26" ht="14.5" hidden="1" thickBot="1" x14ac:dyDescent="0.35">
      <c r="A127" s="67" t="str">
        <f>IF(ISBLANK(Input!A128)," ",Input!A128)</f>
        <v xml:space="preserve"> </v>
      </c>
      <c r="B127" s="117" t="str">
        <f>IF(ISBLANK(Input!B128)," ",Input!B128)</f>
        <v xml:space="preserve"> </v>
      </c>
      <c r="C127" s="66" t="str">
        <f>IF(ISBLANK(Input!C128)," ",Input!C128)</f>
        <v xml:space="preserve"> </v>
      </c>
      <c r="D127" s="8">
        <f>SUMIFS(D486,Input!$I128,Costs!D$1)+SUMIFS(D486,Input!$J128,Costs!D$1)+SUMIFS(D486,Input!$K128,Costs!D$1)+SUMIFS(D486,Input!$L128,Costs!D$1)</f>
        <v>0</v>
      </c>
      <c r="E127" s="8">
        <f>SUMIFS(E486,Input!$I128,Costs!E$1)+SUMIFS(E486,Input!$J128,Costs!E$1)+SUMIFS(E486,Input!$K128,Costs!E$1)+SUMIFS(E486,Input!$L128,Costs!E$1)</f>
        <v>0</v>
      </c>
      <c r="F127" s="8">
        <f>SUMIFS(F486,Input!$I128,Costs!F$1)+SUMIFS(F486,Input!$J128,Costs!F$1)+SUMIFS(F486,Input!$K128,Costs!F$1)+SUMIFS(F486,Input!$L128,Costs!F$1)</f>
        <v>0</v>
      </c>
      <c r="G127" s="8">
        <f>SUMIFS(G486,Input!$I128,Costs!G$1)+SUMIFS(G486,Input!$J128,Costs!G$1)+SUMIFS(G486,Input!$K128,Costs!G$1)+SUMIFS(G486,Input!$L128,Costs!G$1)</f>
        <v>0</v>
      </c>
      <c r="H127" s="8">
        <f>SUMIFS(H486,Input!$I128,Costs!H$1)+SUMIFS(H486,Input!$J128,Costs!H$1)+SUMIFS(H486,Input!$K128,Costs!H$1)+SUMIFS(H486,Input!$L128,Costs!H$1)</f>
        <v>0</v>
      </c>
      <c r="I127" s="8">
        <f>SUMIFS(I486,Input!$I128,Costs!I$1)+SUMIFS(I486,Input!$J128,Costs!I$1)+SUMIFS(I486,Input!$K128,Costs!I$1)+SUMIFS(I486,Input!$L128,Costs!I$1)</f>
        <v>0</v>
      </c>
      <c r="J127" s="8">
        <f>SUMIFS(J486,Input!$I128,Costs!J$1)+SUMIFS(J486,Input!$J128,Costs!J$1)+SUMIFS(J486,Input!$K128,Costs!J$1)+SUMIFS(J486,Input!$L128,Costs!J$1)</f>
        <v>0</v>
      </c>
      <c r="K127" s="8">
        <f>SUMIFS(K486,Input!$I128,Costs!K$1)+SUMIFS(K486,Input!$J128,Costs!K$1)+SUMIFS(K486,Input!$K128,Costs!K$1)+SUMIFS(K486,Input!$L128,Costs!K$1)</f>
        <v>0</v>
      </c>
      <c r="L127" s="8">
        <f>SUMIFS(L486,Input!$I128,Costs!L$1)+SUMIFS(L486,Input!$J128,Costs!L$1)+SUMIFS(L486,Input!$K128,Costs!L$1)+SUMIFS(L486,Input!$L128,Costs!L$1)</f>
        <v>0</v>
      </c>
      <c r="M127" s="8">
        <f>SUMIFS(M486,Input!$I128,Costs!M$1)+SUMIFS(M486,Input!$J128,Costs!M$1)+SUMIFS(M486,Input!$K128,Costs!M$1)+SUMIFS(M486,Input!$L128,Costs!M$1)</f>
        <v>0</v>
      </c>
      <c r="N127" s="8">
        <f>SUMIFS(N486,Input!$I128,Costs!N$1)+SUMIFS(N486,Input!$J128,Costs!N$1)+SUMIFS(N486,Input!$K128,Costs!N$1)+SUMIFS(N486,Input!$L128,Costs!N$1)</f>
        <v>0</v>
      </c>
      <c r="O127" s="8">
        <f>SUMIFS(O486,Input!$I128,Costs!O$1)+SUMIFS(O486,Input!$J128,Costs!O$1)+SUMIFS(O486,Input!$K128,Costs!O$1)+SUMIFS(O486,Input!$L128,Costs!O$1)</f>
        <v>0</v>
      </c>
      <c r="P127" s="8">
        <f>SUMIFS(P486,Input!$I128,Costs!P$1)+SUMIFS(P486,Input!$J128,Costs!P$1)+SUMIFS(P486,Input!$K128,Costs!P$1)+SUMIFS(P486,Input!$L128,Costs!P$1)</f>
        <v>0</v>
      </c>
      <c r="Q127" s="8">
        <f>SUMIFS(Q486,Input!$I128,Costs!Q$1)+SUMIFS(Q486,Input!$J128,Costs!Q$1)+SUMIFS(Q486,Input!$K128,Costs!Q$1)+SUMIFS(Q486,Input!$L128,Costs!Q$1)</f>
        <v>0</v>
      </c>
      <c r="R127" s="8">
        <f>SUMIFS(R486,Input!$I128,Costs!R$1)+SUMIFS(R486,Input!$J128,Costs!R$1)+SUMIFS(R486,Input!$K128,Costs!R$1)+SUMIFS(R486,Input!$L128,Costs!R$1)</f>
        <v>0</v>
      </c>
      <c r="S127" s="8">
        <f>SUMIFS(S486,Input!$I128,Costs!S$1)+SUMIFS(S486,Input!$J128,Costs!S$1)+SUMIFS(S486,Input!$K128,Costs!S$1)+SUMIFS(S486,Input!$L128,Costs!S$1)</f>
        <v>0</v>
      </c>
      <c r="T127" s="8">
        <f>SUMIFS(T486,Input!$I128,Costs!T$1)+SUMIFS(T486,Input!$J128,Costs!T$1)+SUMIFS(T486,Input!$K128,Costs!T$1)+SUMIFS(T486,Input!$L128,Costs!T$1)</f>
        <v>0</v>
      </c>
      <c r="U127" s="8">
        <f>SUMIFS(U486,Input!$I128,Costs!U$1)+SUMIFS(U486,Input!$J128,Costs!U$1)+SUMIFS(U486,Input!$K128,Costs!U$1)+SUMIFS(U486,Input!$L128,Costs!U$1)</f>
        <v>0</v>
      </c>
      <c r="V127" s="8">
        <f>SUMIFS(V486,Input!$I128,Costs!V$1)+SUMIFS(V486,Input!$J128,Costs!V$1)+SUMIFS(V486,Input!$K128,Costs!V$1)+SUMIFS(V486,Input!$L128,Costs!V$1)</f>
        <v>0</v>
      </c>
      <c r="W127" s="8">
        <f>SUMIFS(W486,Input!$I128,Costs!W$1)+SUMIFS(W486,Input!$J128,Costs!W$1)+SUMIFS(W486,Input!$K128,Costs!W$1)+SUMIFS(W486,Input!$L128,Costs!W$1)</f>
        <v>0</v>
      </c>
      <c r="X127"/>
      <c r="Y127" s="119">
        <f t="shared" si="3"/>
        <v>0</v>
      </c>
      <c r="Z127"/>
    </row>
    <row r="128" spans="1:26" ht="14.5" hidden="1" thickBot="1" x14ac:dyDescent="0.35">
      <c r="A128" s="67" t="str">
        <f>IF(ISBLANK(Input!A129)," ",Input!A129)</f>
        <v xml:space="preserve"> </v>
      </c>
      <c r="B128" s="117" t="str">
        <f>IF(ISBLANK(Input!B129)," ",Input!B129)</f>
        <v xml:space="preserve"> </v>
      </c>
      <c r="C128" s="66" t="str">
        <f>IF(ISBLANK(Input!C129)," ",Input!C129)</f>
        <v xml:space="preserve"> </v>
      </c>
      <c r="D128" s="8">
        <f>SUMIFS(D487,Input!$I129,Costs!D$1)+SUMIFS(D487,Input!$J129,Costs!D$1)+SUMIFS(D487,Input!$K129,Costs!D$1)+SUMIFS(D487,Input!$L129,Costs!D$1)</f>
        <v>0</v>
      </c>
      <c r="E128" s="8">
        <f>SUMIFS(E487,Input!$I129,Costs!E$1)+SUMIFS(E487,Input!$J129,Costs!E$1)+SUMIFS(E487,Input!$K129,Costs!E$1)+SUMIFS(E487,Input!$L129,Costs!E$1)</f>
        <v>0</v>
      </c>
      <c r="F128" s="8">
        <f>SUMIFS(F487,Input!$I129,Costs!F$1)+SUMIFS(F487,Input!$J129,Costs!F$1)+SUMIFS(F487,Input!$K129,Costs!F$1)+SUMIFS(F487,Input!$L129,Costs!F$1)</f>
        <v>0</v>
      </c>
      <c r="G128" s="8">
        <f>SUMIFS(G487,Input!$I129,Costs!G$1)+SUMIFS(G487,Input!$J129,Costs!G$1)+SUMIFS(G487,Input!$K129,Costs!G$1)+SUMIFS(G487,Input!$L129,Costs!G$1)</f>
        <v>0</v>
      </c>
      <c r="H128" s="8">
        <f>SUMIFS(H487,Input!$I129,Costs!H$1)+SUMIFS(H487,Input!$J129,Costs!H$1)+SUMIFS(H487,Input!$K129,Costs!H$1)+SUMIFS(H487,Input!$L129,Costs!H$1)</f>
        <v>0</v>
      </c>
      <c r="I128" s="8">
        <f>SUMIFS(I487,Input!$I129,Costs!I$1)+SUMIFS(I487,Input!$J129,Costs!I$1)+SUMIFS(I487,Input!$K129,Costs!I$1)+SUMIFS(I487,Input!$L129,Costs!I$1)</f>
        <v>0</v>
      </c>
      <c r="J128" s="8">
        <f>SUMIFS(J487,Input!$I129,Costs!J$1)+SUMIFS(J487,Input!$J129,Costs!J$1)+SUMIFS(J487,Input!$K129,Costs!J$1)+SUMIFS(J487,Input!$L129,Costs!J$1)</f>
        <v>0</v>
      </c>
      <c r="K128" s="8">
        <f>SUMIFS(K487,Input!$I129,Costs!K$1)+SUMIFS(K487,Input!$J129,Costs!K$1)+SUMIFS(K487,Input!$K129,Costs!K$1)+SUMIFS(K487,Input!$L129,Costs!K$1)</f>
        <v>0</v>
      </c>
      <c r="L128" s="8">
        <f>SUMIFS(L487,Input!$I129,Costs!L$1)+SUMIFS(L487,Input!$J129,Costs!L$1)+SUMIFS(L487,Input!$K129,Costs!L$1)+SUMIFS(L487,Input!$L129,Costs!L$1)</f>
        <v>0</v>
      </c>
      <c r="M128" s="8">
        <f>SUMIFS(M487,Input!$I129,Costs!M$1)+SUMIFS(M487,Input!$J129,Costs!M$1)+SUMIFS(M487,Input!$K129,Costs!M$1)+SUMIFS(M487,Input!$L129,Costs!M$1)</f>
        <v>0</v>
      </c>
      <c r="N128" s="8">
        <f>SUMIFS(N487,Input!$I129,Costs!N$1)+SUMIFS(N487,Input!$J129,Costs!N$1)+SUMIFS(N487,Input!$K129,Costs!N$1)+SUMIFS(N487,Input!$L129,Costs!N$1)</f>
        <v>0</v>
      </c>
      <c r="O128" s="8">
        <f>SUMIFS(O487,Input!$I129,Costs!O$1)+SUMIFS(O487,Input!$J129,Costs!O$1)+SUMIFS(O487,Input!$K129,Costs!O$1)+SUMIFS(O487,Input!$L129,Costs!O$1)</f>
        <v>0</v>
      </c>
      <c r="P128" s="8">
        <f>SUMIFS(P487,Input!$I129,Costs!P$1)+SUMIFS(P487,Input!$J129,Costs!P$1)+SUMIFS(P487,Input!$K129,Costs!P$1)+SUMIFS(P487,Input!$L129,Costs!P$1)</f>
        <v>0</v>
      </c>
      <c r="Q128" s="8">
        <f>SUMIFS(Q487,Input!$I129,Costs!Q$1)+SUMIFS(Q487,Input!$J129,Costs!Q$1)+SUMIFS(Q487,Input!$K129,Costs!Q$1)+SUMIFS(Q487,Input!$L129,Costs!Q$1)</f>
        <v>0</v>
      </c>
      <c r="R128" s="8">
        <f>SUMIFS(R487,Input!$I129,Costs!R$1)+SUMIFS(R487,Input!$J129,Costs!R$1)+SUMIFS(R487,Input!$K129,Costs!R$1)+SUMIFS(R487,Input!$L129,Costs!R$1)</f>
        <v>0</v>
      </c>
      <c r="S128" s="8">
        <f>SUMIFS(S487,Input!$I129,Costs!S$1)+SUMIFS(S487,Input!$J129,Costs!S$1)+SUMIFS(S487,Input!$K129,Costs!S$1)+SUMIFS(S487,Input!$L129,Costs!S$1)</f>
        <v>0</v>
      </c>
      <c r="T128" s="8">
        <f>SUMIFS(T487,Input!$I129,Costs!T$1)+SUMIFS(T487,Input!$J129,Costs!T$1)+SUMIFS(T487,Input!$K129,Costs!T$1)+SUMIFS(T487,Input!$L129,Costs!T$1)</f>
        <v>0</v>
      </c>
      <c r="U128" s="8">
        <f>SUMIFS(U487,Input!$I129,Costs!U$1)+SUMIFS(U487,Input!$J129,Costs!U$1)+SUMIFS(U487,Input!$K129,Costs!U$1)+SUMIFS(U487,Input!$L129,Costs!U$1)</f>
        <v>0</v>
      </c>
      <c r="V128" s="8">
        <f>SUMIFS(V487,Input!$I129,Costs!V$1)+SUMIFS(V487,Input!$J129,Costs!V$1)+SUMIFS(V487,Input!$K129,Costs!V$1)+SUMIFS(V487,Input!$L129,Costs!V$1)</f>
        <v>0</v>
      </c>
      <c r="W128" s="8">
        <f>SUMIFS(W487,Input!$I129,Costs!W$1)+SUMIFS(W487,Input!$J129,Costs!W$1)+SUMIFS(W487,Input!$K129,Costs!W$1)+SUMIFS(W487,Input!$L129,Costs!W$1)</f>
        <v>0</v>
      </c>
      <c r="X128"/>
      <c r="Y128" s="119">
        <f t="shared" si="3"/>
        <v>0</v>
      </c>
      <c r="Z128"/>
    </row>
    <row r="129" spans="1:26" ht="14.5" hidden="1" thickBot="1" x14ac:dyDescent="0.35">
      <c r="A129" s="67" t="str">
        <f>IF(ISBLANK(Input!A130)," ",Input!A130)</f>
        <v xml:space="preserve"> </v>
      </c>
      <c r="B129" s="117" t="str">
        <f>IF(ISBLANK(Input!B130)," ",Input!B130)</f>
        <v xml:space="preserve"> </v>
      </c>
      <c r="C129" s="66" t="str">
        <f>IF(ISBLANK(Input!C130)," ",Input!C130)</f>
        <v xml:space="preserve"> </v>
      </c>
      <c r="D129" s="8">
        <f>SUMIFS(D488,Input!$I130,Costs!D$1)+SUMIFS(D488,Input!$J130,Costs!D$1)+SUMIFS(D488,Input!$K130,Costs!D$1)+SUMIFS(D488,Input!$L130,Costs!D$1)</f>
        <v>0</v>
      </c>
      <c r="E129" s="8">
        <f>SUMIFS(E488,Input!$I130,Costs!E$1)+SUMIFS(E488,Input!$J130,Costs!E$1)+SUMIFS(E488,Input!$K130,Costs!E$1)+SUMIFS(E488,Input!$L130,Costs!E$1)</f>
        <v>0</v>
      </c>
      <c r="F129" s="8">
        <f>SUMIFS(F488,Input!$I130,Costs!F$1)+SUMIFS(F488,Input!$J130,Costs!F$1)+SUMIFS(F488,Input!$K130,Costs!F$1)+SUMIFS(F488,Input!$L130,Costs!F$1)</f>
        <v>0</v>
      </c>
      <c r="G129" s="8">
        <f>SUMIFS(G488,Input!$I130,Costs!G$1)+SUMIFS(G488,Input!$J130,Costs!G$1)+SUMIFS(G488,Input!$K130,Costs!G$1)+SUMIFS(G488,Input!$L130,Costs!G$1)</f>
        <v>0</v>
      </c>
      <c r="H129" s="8">
        <f>SUMIFS(H488,Input!$I130,Costs!H$1)+SUMIFS(H488,Input!$J130,Costs!H$1)+SUMIFS(H488,Input!$K130,Costs!H$1)+SUMIFS(H488,Input!$L130,Costs!H$1)</f>
        <v>0</v>
      </c>
      <c r="I129" s="8">
        <f>SUMIFS(I488,Input!$I130,Costs!I$1)+SUMIFS(I488,Input!$J130,Costs!I$1)+SUMIFS(I488,Input!$K130,Costs!I$1)+SUMIFS(I488,Input!$L130,Costs!I$1)</f>
        <v>0</v>
      </c>
      <c r="J129" s="8">
        <f>SUMIFS(J488,Input!$I130,Costs!J$1)+SUMIFS(J488,Input!$J130,Costs!J$1)+SUMIFS(J488,Input!$K130,Costs!J$1)+SUMIFS(J488,Input!$L130,Costs!J$1)</f>
        <v>0</v>
      </c>
      <c r="K129" s="8">
        <f>SUMIFS(K488,Input!$I130,Costs!K$1)+SUMIFS(K488,Input!$J130,Costs!K$1)+SUMIFS(K488,Input!$K130,Costs!K$1)+SUMIFS(K488,Input!$L130,Costs!K$1)</f>
        <v>0</v>
      </c>
      <c r="L129" s="8">
        <f>SUMIFS(L488,Input!$I130,Costs!L$1)+SUMIFS(L488,Input!$J130,Costs!L$1)+SUMIFS(L488,Input!$K130,Costs!L$1)+SUMIFS(L488,Input!$L130,Costs!L$1)</f>
        <v>0</v>
      </c>
      <c r="M129" s="8">
        <f>SUMIFS(M488,Input!$I130,Costs!M$1)+SUMIFS(M488,Input!$J130,Costs!M$1)+SUMIFS(M488,Input!$K130,Costs!M$1)+SUMIFS(M488,Input!$L130,Costs!M$1)</f>
        <v>0</v>
      </c>
      <c r="N129" s="8">
        <f>SUMIFS(N488,Input!$I130,Costs!N$1)+SUMIFS(N488,Input!$J130,Costs!N$1)+SUMIFS(N488,Input!$K130,Costs!N$1)+SUMIFS(N488,Input!$L130,Costs!N$1)</f>
        <v>0</v>
      </c>
      <c r="O129" s="8">
        <f>SUMIFS(O488,Input!$I130,Costs!O$1)+SUMIFS(O488,Input!$J130,Costs!O$1)+SUMIFS(O488,Input!$K130,Costs!O$1)+SUMIFS(O488,Input!$L130,Costs!O$1)</f>
        <v>0</v>
      </c>
      <c r="P129" s="8">
        <f>SUMIFS(P488,Input!$I130,Costs!P$1)+SUMIFS(P488,Input!$J130,Costs!P$1)+SUMIFS(P488,Input!$K130,Costs!P$1)+SUMIFS(P488,Input!$L130,Costs!P$1)</f>
        <v>0</v>
      </c>
      <c r="Q129" s="8">
        <f>SUMIFS(Q488,Input!$I130,Costs!Q$1)+SUMIFS(Q488,Input!$J130,Costs!Q$1)+SUMIFS(Q488,Input!$K130,Costs!Q$1)+SUMIFS(Q488,Input!$L130,Costs!Q$1)</f>
        <v>0</v>
      </c>
      <c r="R129" s="8">
        <f>SUMIFS(R488,Input!$I130,Costs!R$1)+SUMIFS(R488,Input!$J130,Costs!R$1)+SUMIFS(R488,Input!$K130,Costs!R$1)+SUMIFS(R488,Input!$L130,Costs!R$1)</f>
        <v>0</v>
      </c>
      <c r="S129" s="8">
        <f>SUMIFS(S488,Input!$I130,Costs!S$1)+SUMIFS(S488,Input!$J130,Costs!S$1)+SUMIFS(S488,Input!$K130,Costs!S$1)+SUMIFS(S488,Input!$L130,Costs!S$1)</f>
        <v>0</v>
      </c>
      <c r="T129" s="8">
        <f>SUMIFS(T488,Input!$I130,Costs!T$1)+SUMIFS(T488,Input!$J130,Costs!T$1)+SUMIFS(T488,Input!$K130,Costs!T$1)+SUMIFS(T488,Input!$L130,Costs!T$1)</f>
        <v>0</v>
      </c>
      <c r="U129" s="8">
        <f>SUMIFS(U488,Input!$I130,Costs!U$1)+SUMIFS(U488,Input!$J130,Costs!U$1)+SUMIFS(U488,Input!$K130,Costs!U$1)+SUMIFS(U488,Input!$L130,Costs!U$1)</f>
        <v>0</v>
      </c>
      <c r="V129" s="8">
        <f>SUMIFS(V488,Input!$I130,Costs!V$1)+SUMIFS(V488,Input!$J130,Costs!V$1)+SUMIFS(V488,Input!$K130,Costs!V$1)+SUMIFS(V488,Input!$L130,Costs!V$1)</f>
        <v>0</v>
      </c>
      <c r="W129" s="8">
        <f>SUMIFS(W488,Input!$I130,Costs!W$1)+SUMIFS(W488,Input!$J130,Costs!W$1)+SUMIFS(W488,Input!$K130,Costs!W$1)+SUMIFS(W488,Input!$L130,Costs!W$1)</f>
        <v>0</v>
      </c>
      <c r="X129"/>
      <c r="Y129" s="119">
        <f t="shared" si="3"/>
        <v>0</v>
      </c>
      <c r="Z129"/>
    </row>
    <row r="130" spans="1:26" ht="14.5" hidden="1" thickBot="1" x14ac:dyDescent="0.35">
      <c r="A130" s="67" t="str">
        <f>IF(ISBLANK(Input!A131)," ",Input!A131)</f>
        <v xml:space="preserve"> </v>
      </c>
      <c r="B130" s="117" t="str">
        <f>IF(ISBLANK(Input!B131)," ",Input!B131)</f>
        <v xml:space="preserve"> </v>
      </c>
      <c r="C130" s="66" t="str">
        <f>IF(ISBLANK(Input!C131)," ",Input!C131)</f>
        <v xml:space="preserve"> </v>
      </c>
      <c r="D130" s="8">
        <f>SUMIFS(D489,Input!$I131,Costs!D$1)+SUMIFS(D489,Input!$J131,Costs!D$1)+SUMIFS(D489,Input!$K131,Costs!D$1)+SUMIFS(D489,Input!$L131,Costs!D$1)</f>
        <v>0</v>
      </c>
      <c r="E130" s="8">
        <f>SUMIFS(E489,Input!$I131,Costs!E$1)+SUMIFS(E489,Input!$J131,Costs!E$1)+SUMIFS(E489,Input!$K131,Costs!E$1)+SUMIFS(E489,Input!$L131,Costs!E$1)</f>
        <v>0</v>
      </c>
      <c r="F130" s="8">
        <f>SUMIFS(F489,Input!$I131,Costs!F$1)+SUMIFS(F489,Input!$J131,Costs!F$1)+SUMIFS(F489,Input!$K131,Costs!F$1)+SUMIFS(F489,Input!$L131,Costs!F$1)</f>
        <v>0</v>
      </c>
      <c r="G130" s="8">
        <f>SUMIFS(G489,Input!$I131,Costs!G$1)+SUMIFS(G489,Input!$J131,Costs!G$1)+SUMIFS(G489,Input!$K131,Costs!G$1)+SUMIFS(G489,Input!$L131,Costs!G$1)</f>
        <v>0</v>
      </c>
      <c r="H130" s="8">
        <f>SUMIFS(H489,Input!$I131,Costs!H$1)+SUMIFS(H489,Input!$J131,Costs!H$1)+SUMIFS(H489,Input!$K131,Costs!H$1)+SUMIFS(H489,Input!$L131,Costs!H$1)</f>
        <v>0</v>
      </c>
      <c r="I130" s="8">
        <f>SUMIFS(I489,Input!$I131,Costs!I$1)+SUMIFS(I489,Input!$J131,Costs!I$1)+SUMIFS(I489,Input!$K131,Costs!I$1)+SUMIFS(I489,Input!$L131,Costs!I$1)</f>
        <v>0</v>
      </c>
      <c r="J130" s="8">
        <f>SUMIFS(J489,Input!$I131,Costs!J$1)+SUMIFS(J489,Input!$J131,Costs!J$1)+SUMIFS(J489,Input!$K131,Costs!J$1)+SUMIFS(J489,Input!$L131,Costs!J$1)</f>
        <v>0</v>
      </c>
      <c r="K130" s="8">
        <f>SUMIFS(K489,Input!$I131,Costs!K$1)+SUMIFS(K489,Input!$J131,Costs!K$1)+SUMIFS(K489,Input!$K131,Costs!K$1)+SUMIFS(K489,Input!$L131,Costs!K$1)</f>
        <v>0</v>
      </c>
      <c r="L130" s="8">
        <f>SUMIFS(L489,Input!$I131,Costs!L$1)+SUMIFS(L489,Input!$J131,Costs!L$1)+SUMIFS(L489,Input!$K131,Costs!L$1)+SUMIFS(L489,Input!$L131,Costs!L$1)</f>
        <v>0</v>
      </c>
      <c r="M130" s="8">
        <f>SUMIFS(M489,Input!$I131,Costs!M$1)+SUMIFS(M489,Input!$J131,Costs!M$1)+SUMIFS(M489,Input!$K131,Costs!M$1)+SUMIFS(M489,Input!$L131,Costs!M$1)</f>
        <v>0</v>
      </c>
      <c r="N130" s="8">
        <f>SUMIFS(N489,Input!$I131,Costs!N$1)+SUMIFS(N489,Input!$J131,Costs!N$1)+SUMIFS(N489,Input!$K131,Costs!N$1)+SUMIFS(N489,Input!$L131,Costs!N$1)</f>
        <v>0</v>
      </c>
      <c r="O130" s="8">
        <f>SUMIFS(O489,Input!$I131,Costs!O$1)+SUMIFS(O489,Input!$J131,Costs!O$1)+SUMIFS(O489,Input!$K131,Costs!O$1)+SUMIFS(O489,Input!$L131,Costs!O$1)</f>
        <v>0</v>
      </c>
      <c r="P130" s="8">
        <f>SUMIFS(P489,Input!$I131,Costs!P$1)+SUMIFS(P489,Input!$J131,Costs!P$1)+SUMIFS(P489,Input!$K131,Costs!P$1)+SUMIFS(P489,Input!$L131,Costs!P$1)</f>
        <v>0</v>
      </c>
      <c r="Q130" s="8">
        <f>SUMIFS(Q489,Input!$I131,Costs!Q$1)+SUMIFS(Q489,Input!$J131,Costs!Q$1)+SUMIFS(Q489,Input!$K131,Costs!Q$1)+SUMIFS(Q489,Input!$L131,Costs!Q$1)</f>
        <v>0</v>
      </c>
      <c r="R130" s="8">
        <f>SUMIFS(R489,Input!$I131,Costs!R$1)+SUMIFS(R489,Input!$J131,Costs!R$1)+SUMIFS(R489,Input!$K131,Costs!R$1)+SUMIFS(R489,Input!$L131,Costs!R$1)</f>
        <v>0</v>
      </c>
      <c r="S130" s="8">
        <f>SUMIFS(S489,Input!$I131,Costs!S$1)+SUMIFS(S489,Input!$J131,Costs!S$1)+SUMIFS(S489,Input!$K131,Costs!S$1)+SUMIFS(S489,Input!$L131,Costs!S$1)</f>
        <v>0</v>
      </c>
      <c r="T130" s="8">
        <f>SUMIFS(T489,Input!$I131,Costs!T$1)+SUMIFS(T489,Input!$J131,Costs!T$1)+SUMIFS(T489,Input!$K131,Costs!T$1)+SUMIFS(T489,Input!$L131,Costs!T$1)</f>
        <v>0</v>
      </c>
      <c r="U130" s="8">
        <f>SUMIFS(U489,Input!$I131,Costs!U$1)+SUMIFS(U489,Input!$J131,Costs!U$1)+SUMIFS(U489,Input!$K131,Costs!U$1)+SUMIFS(U489,Input!$L131,Costs!U$1)</f>
        <v>0</v>
      </c>
      <c r="V130" s="8">
        <f>SUMIFS(V489,Input!$I131,Costs!V$1)+SUMIFS(V489,Input!$J131,Costs!V$1)+SUMIFS(V489,Input!$K131,Costs!V$1)+SUMIFS(V489,Input!$L131,Costs!V$1)</f>
        <v>0</v>
      </c>
      <c r="W130" s="8">
        <f>SUMIFS(W489,Input!$I131,Costs!W$1)+SUMIFS(W489,Input!$J131,Costs!W$1)+SUMIFS(W489,Input!$K131,Costs!W$1)+SUMIFS(W489,Input!$L131,Costs!W$1)</f>
        <v>0</v>
      </c>
      <c r="X130"/>
      <c r="Y130" s="119">
        <f t="shared" si="3"/>
        <v>0</v>
      </c>
      <c r="Z130"/>
    </row>
    <row r="131" spans="1:26" ht="14.5" hidden="1" thickBot="1" x14ac:dyDescent="0.35">
      <c r="A131" s="67" t="str">
        <f>IF(ISBLANK(Input!A132)," ",Input!A132)</f>
        <v xml:space="preserve"> </v>
      </c>
      <c r="B131" s="117" t="str">
        <f>IF(ISBLANK(Input!B132)," ",Input!B132)</f>
        <v xml:space="preserve"> </v>
      </c>
      <c r="C131" s="66" t="str">
        <f>IF(ISBLANK(Input!C132)," ",Input!C132)</f>
        <v xml:space="preserve"> </v>
      </c>
      <c r="D131" s="8">
        <f>SUMIFS(D490,Input!$I132,Costs!D$1)+SUMIFS(D490,Input!$J132,Costs!D$1)+SUMIFS(D490,Input!$K132,Costs!D$1)+SUMIFS(D490,Input!$L132,Costs!D$1)</f>
        <v>0</v>
      </c>
      <c r="E131" s="8">
        <f>SUMIFS(E490,Input!$I132,Costs!E$1)+SUMIFS(E490,Input!$J132,Costs!E$1)+SUMIFS(E490,Input!$K132,Costs!E$1)+SUMIFS(E490,Input!$L132,Costs!E$1)</f>
        <v>0</v>
      </c>
      <c r="F131" s="8">
        <f>SUMIFS(F490,Input!$I132,Costs!F$1)+SUMIFS(F490,Input!$J132,Costs!F$1)+SUMIFS(F490,Input!$K132,Costs!F$1)+SUMIFS(F490,Input!$L132,Costs!F$1)</f>
        <v>0</v>
      </c>
      <c r="G131" s="8">
        <f>SUMIFS(G490,Input!$I132,Costs!G$1)+SUMIFS(G490,Input!$J132,Costs!G$1)+SUMIFS(G490,Input!$K132,Costs!G$1)+SUMIFS(G490,Input!$L132,Costs!G$1)</f>
        <v>0</v>
      </c>
      <c r="H131" s="8">
        <f>SUMIFS(H490,Input!$I132,Costs!H$1)+SUMIFS(H490,Input!$J132,Costs!H$1)+SUMIFS(H490,Input!$K132,Costs!H$1)+SUMIFS(H490,Input!$L132,Costs!H$1)</f>
        <v>0</v>
      </c>
      <c r="I131" s="8">
        <f>SUMIFS(I490,Input!$I132,Costs!I$1)+SUMIFS(I490,Input!$J132,Costs!I$1)+SUMIFS(I490,Input!$K132,Costs!I$1)+SUMIFS(I490,Input!$L132,Costs!I$1)</f>
        <v>0</v>
      </c>
      <c r="J131" s="8">
        <f>SUMIFS(J490,Input!$I132,Costs!J$1)+SUMIFS(J490,Input!$J132,Costs!J$1)+SUMIFS(J490,Input!$K132,Costs!J$1)+SUMIFS(J490,Input!$L132,Costs!J$1)</f>
        <v>0</v>
      </c>
      <c r="K131" s="8">
        <f>SUMIFS(K490,Input!$I132,Costs!K$1)+SUMIFS(K490,Input!$J132,Costs!K$1)+SUMIFS(K490,Input!$K132,Costs!K$1)+SUMIFS(K490,Input!$L132,Costs!K$1)</f>
        <v>0</v>
      </c>
      <c r="L131" s="8">
        <f>SUMIFS(L490,Input!$I132,Costs!L$1)+SUMIFS(L490,Input!$J132,Costs!L$1)+SUMIFS(L490,Input!$K132,Costs!L$1)+SUMIFS(L490,Input!$L132,Costs!L$1)</f>
        <v>0</v>
      </c>
      <c r="M131" s="8">
        <f>SUMIFS(M490,Input!$I132,Costs!M$1)+SUMIFS(M490,Input!$J132,Costs!M$1)+SUMIFS(M490,Input!$K132,Costs!M$1)+SUMIFS(M490,Input!$L132,Costs!M$1)</f>
        <v>0</v>
      </c>
      <c r="N131" s="8">
        <f>SUMIFS(N490,Input!$I132,Costs!N$1)+SUMIFS(N490,Input!$J132,Costs!N$1)+SUMIFS(N490,Input!$K132,Costs!N$1)+SUMIFS(N490,Input!$L132,Costs!N$1)</f>
        <v>0</v>
      </c>
      <c r="O131" s="8">
        <f>SUMIFS(O490,Input!$I132,Costs!O$1)+SUMIFS(O490,Input!$J132,Costs!O$1)+SUMIFS(O490,Input!$K132,Costs!O$1)+SUMIFS(O490,Input!$L132,Costs!O$1)</f>
        <v>0</v>
      </c>
      <c r="P131" s="8">
        <f>SUMIFS(P490,Input!$I132,Costs!P$1)+SUMIFS(P490,Input!$J132,Costs!P$1)+SUMIFS(P490,Input!$K132,Costs!P$1)+SUMIFS(P490,Input!$L132,Costs!P$1)</f>
        <v>0</v>
      </c>
      <c r="Q131" s="8">
        <f>SUMIFS(Q490,Input!$I132,Costs!Q$1)+SUMIFS(Q490,Input!$J132,Costs!Q$1)+SUMIFS(Q490,Input!$K132,Costs!Q$1)+SUMIFS(Q490,Input!$L132,Costs!Q$1)</f>
        <v>0</v>
      </c>
      <c r="R131" s="8">
        <f>SUMIFS(R490,Input!$I132,Costs!R$1)+SUMIFS(R490,Input!$J132,Costs!R$1)+SUMIFS(R490,Input!$K132,Costs!R$1)+SUMIFS(R490,Input!$L132,Costs!R$1)</f>
        <v>0</v>
      </c>
      <c r="S131" s="8">
        <f>SUMIFS(S490,Input!$I132,Costs!S$1)+SUMIFS(S490,Input!$J132,Costs!S$1)+SUMIFS(S490,Input!$K132,Costs!S$1)+SUMIFS(S490,Input!$L132,Costs!S$1)</f>
        <v>0</v>
      </c>
      <c r="T131" s="8">
        <f>SUMIFS(T490,Input!$I132,Costs!T$1)+SUMIFS(T490,Input!$J132,Costs!T$1)+SUMIFS(T490,Input!$K132,Costs!T$1)+SUMIFS(T490,Input!$L132,Costs!T$1)</f>
        <v>0</v>
      </c>
      <c r="U131" s="8">
        <f>SUMIFS(U490,Input!$I132,Costs!U$1)+SUMIFS(U490,Input!$J132,Costs!U$1)+SUMIFS(U490,Input!$K132,Costs!U$1)+SUMIFS(U490,Input!$L132,Costs!U$1)</f>
        <v>0</v>
      </c>
      <c r="V131" s="8">
        <f>SUMIFS(V490,Input!$I132,Costs!V$1)+SUMIFS(V490,Input!$J132,Costs!V$1)+SUMIFS(V490,Input!$K132,Costs!V$1)+SUMIFS(V490,Input!$L132,Costs!V$1)</f>
        <v>0</v>
      </c>
      <c r="W131" s="8">
        <f>SUMIFS(W490,Input!$I132,Costs!W$1)+SUMIFS(W490,Input!$J132,Costs!W$1)+SUMIFS(W490,Input!$K132,Costs!W$1)+SUMIFS(W490,Input!$L132,Costs!W$1)</f>
        <v>0</v>
      </c>
      <c r="X131"/>
      <c r="Y131" s="119">
        <f t="shared" si="3"/>
        <v>0</v>
      </c>
      <c r="Z131"/>
    </row>
    <row r="132" spans="1:26" ht="14.5" hidden="1" thickBot="1" x14ac:dyDescent="0.35">
      <c r="A132" s="67" t="str">
        <f>IF(ISBLANK(Input!A133)," ",Input!A133)</f>
        <v xml:space="preserve"> </v>
      </c>
      <c r="B132" s="117" t="str">
        <f>IF(ISBLANK(Input!B133)," ",Input!B133)</f>
        <v xml:space="preserve"> </v>
      </c>
      <c r="C132" s="66" t="str">
        <f>IF(ISBLANK(Input!C133)," ",Input!C133)</f>
        <v xml:space="preserve"> </v>
      </c>
      <c r="D132" s="8">
        <f>SUMIFS(D491,Input!$I133,Costs!D$1)+SUMIFS(D491,Input!$J133,Costs!D$1)+SUMIFS(D491,Input!$K133,Costs!D$1)+SUMIFS(D491,Input!$L133,Costs!D$1)</f>
        <v>0</v>
      </c>
      <c r="E132" s="8">
        <f>SUMIFS(E491,Input!$I133,Costs!E$1)+SUMIFS(E491,Input!$J133,Costs!E$1)+SUMIFS(E491,Input!$K133,Costs!E$1)+SUMIFS(E491,Input!$L133,Costs!E$1)</f>
        <v>0</v>
      </c>
      <c r="F132" s="8">
        <f>SUMIFS(F491,Input!$I133,Costs!F$1)+SUMIFS(F491,Input!$J133,Costs!F$1)+SUMIFS(F491,Input!$K133,Costs!F$1)+SUMIFS(F491,Input!$L133,Costs!F$1)</f>
        <v>0</v>
      </c>
      <c r="G132" s="8">
        <f>SUMIFS(G491,Input!$I133,Costs!G$1)+SUMIFS(G491,Input!$J133,Costs!G$1)+SUMIFS(G491,Input!$K133,Costs!G$1)+SUMIFS(G491,Input!$L133,Costs!G$1)</f>
        <v>0</v>
      </c>
      <c r="H132" s="8">
        <f>SUMIFS(H491,Input!$I133,Costs!H$1)+SUMIFS(H491,Input!$J133,Costs!H$1)+SUMIFS(H491,Input!$K133,Costs!H$1)+SUMIFS(H491,Input!$L133,Costs!H$1)</f>
        <v>0</v>
      </c>
      <c r="I132" s="8">
        <f>SUMIFS(I491,Input!$I133,Costs!I$1)+SUMIFS(I491,Input!$J133,Costs!I$1)+SUMIFS(I491,Input!$K133,Costs!I$1)+SUMIFS(I491,Input!$L133,Costs!I$1)</f>
        <v>0</v>
      </c>
      <c r="J132" s="8">
        <f>SUMIFS(J491,Input!$I133,Costs!J$1)+SUMIFS(J491,Input!$J133,Costs!J$1)+SUMIFS(J491,Input!$K133,Costs!J$1)+SUMIFS(J491,Input!$L133,Costs!J$1)</f>
        <v>0</v>
      </c>
      <c r="K132" s="8">
        <f>SUMIFS(K491,Input!$I133,Costs!K$1)+SUMIFS(K491,Input!$J133,Costs!K$1)+SUMIFS(K491,Input!$K133,Costs!K$1)+SUMIFS(K491,Input!$L133,Costs!K$1)</f>
        <v>0</v>
      </c>
      <c r="L132" s="8">
        <f>SUMIFS(L491,Input!$I133,Costs!L$1)+SUMIFS(L491,Input!$J133,Costs!L$1)+SUMIFS(L491,Input!$K133,Costs!L$1)+SUMIFS(L491,Input!$L133,Costs!L$1)</f>
        <v>0</v>
      </c>
      <c r="M132" s="8">
        <f>SUMIFS(M491,Input!$I133,Costs!M$1)+SUMIFS(M491,Input!$J133,Costs!M$1)+SUMIFS(M491,Input!$K133,Costs!M$1)+SUMIFS(M491,Input!$L133,Costs!M$1)</f>
        <v>0</v>
      </c>
      <c r="N132" s="8">
        <f>SUMIFS(N491,Input!$I133,Costs!N$1)+SUMIFS(N491,Input!$J133,Costs!N$1)+SUMIFS(N491,Input!$K133,Costs!N$1)+SUMIFS(N491,Input!$L133,Costs!N$1)</f>
        <v>0</v>
      </c>
      <c r="O132" s="8">
        <f>SUMIFS(O491,Input!$I133,Costs!O$1)+SUMIFS(O491,Input!$J133,Costs!O$1)+SUMIFS(O491,Input!$K133,Costs!O$1)+SUMIFS(O491,Input!$L133,Costs!O$1)</f>
        <v>0</v>
      </c>
      <c r="P132" s="8">
        <f>SUMIFS(P491,Input!$I133,Costs!P$1)+SUMIFS(P491,Input!$J133,Costs!P$1)+SUMIFS(P491,Input!$K133,Costs!P$1)+SUMIFS(P491,Input!$L133,Costs!P$1)</f>
        <v>0</v>
      </c>
      <c r="Q132" s="8">
        <f>SUMIFS(Q491,Input!$I133,Costs!Q$1)+SUMIFS(Q491,Input!$J133,Costs!Q$1)+SUMIFS(Q491,Input!$K133,Costs!Q$1)+SUMIFS(Q491,Input!$L133,Costs!Q$1)</f>
        <v>0</v>
      </c>
      <c r="R132" s="8">
        <f>SUMIFS(R491,Input!$I133,Costs!R$1)+SUMIFS(R491,Input!$J133,Costs!R$1)+SUMIFS(R491,Input!$K133,Costs!R$1)+SUMIFS(R491,Input!$L133,Costs!R$1)</f>
        <v>0</v>
      </c>
      <c r="S132" s="8">
        <f>SUMIFS(S491,Input!$I133,Costs!S$1)+SUMIFS(S491,Input!$J133,Costs!S$1)+SUMIFS(S491,Input!$K133,Costs!S$1)+SUMIFS(S491,Input!$L133,Costs!S$1)</f>
        <v>0</v>
      </c>
      <c r="T132" s="8">
        <f>SUMIFS(T491,Input!$I133,Costs!T$1)+SUMIFS(T491,Input!$J133,Costs!T$1)+SUMIFS(T491,Input!$K133,Costs!T$1)+SUMIFS(T491,Input!$L133,Costs!T$1)</f>
        <v>0</v>
      </c>
      <c r="U132" s="8">
        <f>SUMIFS(U491,Input!$I133,Costs!U$1)+SUMIFS(U491,Input!$J133,Costs!U$1)+SUMIFS(U491,Input!$K133,Costs!U$1)+SUMIFS(U491,Input!$L133,Costs!U$1)</f>
        <v>0</v>
      </c>
      <c r="V132" s="8">
        <f>SUMIFS(V491,Input!$I133,Costs!V$1)+SUMIFS(V491,Input!$J133,Costs!V$1)+SUMIFS(V491,Input!$K133,Costs!V$1)+SUMIFS(V491,Input!$L133,Costs!V$1)</f>
        <v>0</v>
      </c>
      <c r="W132" s="8">
        <f>SUMIFS(W491,Input!$I133,Costs!W$1)+SUMIFS(W491,Input!$J133,Costs!W$1)+SUMIFS(W491,Input!$K133,Costs!W$1)+SUMIFS(W491,Input!$L133,Costs!W$1)</f>
        <v>0</v>
      </c>
      <c r="X132"/>
      <c r="Y132" s="119">
        <f t="shared" ref="Y132:Y195" si="4">SUBTOTAL(9,D132:W132)</f>
        <v>0</v>
      </c>
      <c r="Z132"/>
    </row>
    <row r="133" spans="1:26" ht="14.5" hidden="1" thickBot="1" x14ac:dyDescent="0.35">
      <c r="A133" s="67" t="str">
        <f>IF(ISBLANK(Input!A134)," ",Input!A134)</f>
        <v xml:space="preserve"> </v>
      </c>
      <c r="B133" s="117" t="str">
        <f>IF(ISBLANK(Input!B134)," ",Input!B134)</f>
        <v xml:space="preserve"> </v>
      </c>
      <c r="C133" s="66" t="str">
        <f>IF(ISBLANK(Input!C134)," ",Input!C134)</f>
        <v xml:space="preserve"> </v>
      </c>
      <c r="D133" s="8">
        <f>SUMIFS(D492,Input!$I134,Costs!D$1)+SUMIFS(D492,Input!$J134,Costs!D$1)+SUMIFS(D492,Input!$K134,Costs!D$1)+SUMIFS(D492,Input!$L134,Costs!D$1)</f>
        <v>0</v>
      </c>
      <c r="E133" s="8">
        <f>SUMIFS(E492,Input!$I134,Costs!E$1)+SUMIFS(E492,Input!$J134,Costs!E$1)+SUMIFS(E492,Input!$K134,Costs!E$1)+SUMIFS(E492,Input!$L134,Costs!E$1)</f>
        <v>0</v>
      </c>
      <c r="F133" s="8">
        <f>SUMIFS(F492,Input!$I134,Costs!F$1)+SUMIFS(F492,Input!$J134,Costs!F$1)+SUMIFS(F492,Input!$K134,Costs!F$1)+SUMIFS(F492,Input!$L134,Costs!F$1)</f>
        <v>0</v>
      </c>
      <c r="G133" s="8">
        <f>SUMIFS(G492,Input!$I134,Costs!G$1)+SUMIFS(G492,Input!$J134,Costs!G$1)+SUMIFS(G492,Input!$K134,Costs!G$1)+SUMIFS(G492,Input!$L134,Costs!G$1)</f>
        <v>0</v>
      </c>
      <c r="H133" s="8">
        <f>SUMIFS(H492,Input!$I134,Costs!H$1)+SUMIFS(H492,Input!$J134,Costs!H$1)+SUMIFS(H492,Input!$K134,Costs!H$1)+SUMIFS(H492,Input!$L134,Costs!H$1)</f>
        <v>0</v>
      </c>
      <c r="I133" s="8">
        <f>SUMIFS(I492,Input!$I134,Costs!I$1)+SUMIFS(I492,Input!$J134,Costs!I$1)+SUMIFS(I492,Input!$K134,Costs!I$1)+SUMIFS(I492,Input!$L134,Costs!I$1)</f>
        <v>0</v>
      </c>
      <c r="J133" s="8">
        <f>SUMIFS(J492,Input!$I134,Costs!J$1)+SUMIFS(J492,Input!$J134,Costs!J$1)+SUMIFS(J492,Input!$K134,Costs!J$1)+SUMIFS(J492,Input!$L134,Costs!J$1)</f>
        <v>0</v>
      </c>
      <c r="K133" s="8">
        <f>SUMIFS(K492,Input!$I134,Costs!K$1)+SUMIFS(K492,Input!$J134,Costs!K$1)+SUMIFS(K492,Input!$K134,Costs!K$1)+SUMIFS(K492,Input!$L134,Costs!K$1)</f>
        <v>0</v>
      </c>
      <c r="L133" s="8">
        <f>SUMIFS(L492,Input!$I134,Costs!L$1)+SUMIFS(L492,Input!$J134,Costs!L$1)+SUMIFS(L492,Input!$K134,Costs!L$1)+SUMIFS(L492,Input!$L134,Costs!L$1)</f>
        <v>0</v>
      </c>
      <c r="M133" s="8">
        <f>SUMIFS(M492,Input!$I134,Costs!M$1)+SUMIFS(M492,Input!$J134,Costs!M$1)+SUMIFS(M492,Input!$K134,Costs!M$1)+SUMIFS(M492,Input!$L134,Costs!M$1)</f>
        <v>0</v>
      </c>
      <c r="N133" s="8">
        <f>SUMIFS(N492,Input!$I134,Costs!N$1)+SUMIFS(N492,Input!$J134,Costs!N$1)+SUMIFS(N492,Input!$K134,Costs!N$1)+SUMIFS(N492,Input!$L134,Costs!N$1)</f>
        <v>0</v>
      </c>
      <c r="O133" s="8">
        <f>SUMIFS(O492,Input!$I134,Costs!O$1)+SUMIFS(O492,Input!$J134,Costs!O$1)+SUMIFS(O492,Input!$K134,Costs!O$1)+SUMIFS(O492,Input!$L134,Costs!O$1)</f>
        <v>0</v>
      </c>
      <c r="P133" s="8">
        <f>SUMIFS(P492,Input!$I134,Costs!P$1)+SUMIFS(P492,Input!$J134,Costs!P$1)+SUMIFS(P492,Input!$K134,Costs!P$1)+SUMIFS(P492,Input!$L134,Costs!P$1)</f>
        <v>0</v>
      </c>
      <c r="Q133" s="8">
        <f>SUMIFS(Q492,Input!$I134,Costs!Q$1)+SUMIFS(Q492,Input!$J134,Costs!Q$1)+SUMIFS(Q492,Input!$K134,Costs!Q$1)+SUMIFS(Q492,Input!$L134,Costs!Q$1)</f>
        <v>0</v>
      </c>
      <c r="R133" s="8">
        <f>SUMIFS(R492,Input!$I134,Costs!R$1)+SUMIFS(R492,Input!$J134,Costs!R$1)+SUMIFS(R492,Input!$K134,Costs!R$1)+SUMIFS(R492,Input!$L134,Costs!R$1)</f>
        <v>0</v>
      </c>
      <c r="S133" s="8">
        <f>SUMIFS(S492,Input!$I134,Costs!S$1)+SUMIFS(S492,Input!$J134,Costs!S$1)+SUMIFS(S492,Input!$K134,Costs!S$1)+SUMIFS(S492,Input!$L134,Costs!S$1)</f>
        <v>0</v>
      </c>
      <c r="T133" s="8">
        <f>SUMIFS(T492,Input!$I134,Costs!T$1)+SUMIFS(T492,Input!$J134,Costs!T$1)+SUMIFS(T492,Input!$K134,Costs!T$1)+SUMIFS(T492,Input!$L134,Costs!T$1)</f>
        <v>0</v>
      </c>
      <c r="U133" s="8">
        <f>SUMIFS(U492,Input!$I134,Costs!U$1)+SUMIFS(U492,Input!$J134,Costs!U$1)+SUMIFS(U492,Input!$K134,Costs!U$1)+SUMIFS(U492,Input!$L134,Costs!U$1)</f>
        <v>0</v>
      </c>
      <c r="V133" s="8">
        <f>SUMIFS(V492,Input!$I134,Costs!V$1)+SUMIFS(V492,Input!$J134,Costs!V$1)+SUMIFS(V492,Input!$K134,Costs!V$1)+SUMIFS(V492,Input!$L134,Costs!V$1)</f>
        <v>0</v>
      </c>
      <c r="W133" s="8">
        <f>SUMIFS(W492,Input!$I134,Costs!W$1)+SUMIFS(W492,Input!$J134,Costs!W$1)+SUMIFS(W492,Input!$K134,Costs!W$1)+SUMIFS(W492,Input!$L134,Costs!W$1)</f>
        <v>0</v>
      </c>
      <c r="X133"/>
      <c r="Y133" s="119">
        <f t="shared" si="4"/>
        <v>0</v>
      </c>
      <c r="Z133"/>
    </row>
    <row r="134" spans="1:26" ht="14.5" hidden="1" thickBot="1" x14ac:dyDescent="0.35">
      <c r="A134" s="67" t="str">
        <f>IF(ISBLANK(Input!A135)," ",Input!A135)</f>
        <v xml:space="preserve"> </v>
      </c>
      <c r="B134" s="117" t="str">
        <f>IF(ISBLANK(Input!B135)," ",Input!B135)</f>
        <v xml:space="preserve"> </v>
      </c>
      <c r="C134" s="66" t="str">
        <f>IF(ISBLANK(Input!C135)," ",Input!C135)</f>
        <v xml:space="preserve"> </v>
      </c>
      <c r="D134" s="8">
        <f>SUMIFS(D493,Input!$I135,Costs!D$1)+SUMIFS(D493,Input!$J135,Costs!D$1)+SUMIFS(D493,Input!$K135,Costs!D$1)+SUMIFS(D493,Input!$L135,Costs!D$1)</f>
        <v>0</v>
      </c>
      <c r="E134" s="8">
        <f>SUMIFS(E493,Input!$I135,Costs!E$1)+SUMIFS(E493,Input!$J135,Costs!E$1)+SUMIFS(E493,Input!$K135,Costs!E$1)+SUMIFS(E493,Input!$L135,Costs!E$1)</f>
        <v>0</v>
      </c>
      <c r="F134" s="8">
        <f>SUMIFS(F493,Input!$I135,Costs!F$1)+SUMIFS(F493,Input!$J135,Costs!F$1)+SUMIFS(F493,Input!$K135,Costs!F$1)+SUMIFS(F493,Input!$L135,Costs!F$1)</f>
        <v>0</v>
      </c>
      <c r="G134" s="8">
        <f>SUMIFS(G493,Input!$I135,Costs!G$1)+SUMIFS(G493,Input!$J135,Costs!G$1)+SUMIFS(G493,Input!$K135,Costs!G$1)+SUMIFS(G493,Input!$L135,Costs!G$1)</f>
        <v>0</v>
      </c>
      <c r="H134" s="8">
        <f>SUMIFS(H493,Input!$I135,Costs!H$1)+SUMIFS(H493,Input!$J135,Costs!H$1)+SUMIFS(H493,Input!$K135,Costs!H$1)+SUMIFS(H493,Input!$L135,Costs!H$1)</f>
        <v>0</v>
      </c>
      <c r="I134" s="8">
        <f>SUMIFS(I493,Input!$I135,Costs!I$1)+SUMIFS(I493,Input!$J135,Costs!I$1)+SUMIFS(I493,Input!$K135,Costs!I$1)+SUMIFS(I493,Input!$L135,Costs!I$1)</f>
        <v>0</v>
      </c>
      <c r="J134" s="8">
        <f>SUMIFS(J493,Input!$I135,Costs!J$1)+SUMIFS(J493,Input!$J135,Costs!J$1)+SUMIFS(J493,Input!$K135,Costs!J$1)+SUMIFS(J493,Input!$L135,Costs!J$1)</f>
        <v>0</v>
      </c>
      <c r="K134" s="8">
        <f>SUMIFS(K493,Input!$I135,Costs!K$1)+SUMIFS(K493,Input!$J135,Costs!K$1)+SUMIFS(K493,Input!$K135,Costs!K$1)+SUMIFS(K493,Input!$L135,Costs!K$1)</f>
        <v>0</v>
      </c>
      <c r="L134" s="8">
        <f>SUMIFS(L493,Input!$I135,Costs!L$1)+SUMIFS(L493,Input!$J135,Costs!L$1)+SUMIFS(L493,Input!$K135,Costs!L$1)+SUMIFS(L493,Input!$L135,Costs!L$1)</f>
        <v>0</v>
      </c>
      <c r="M134" s="8">
        <f>SUMIFS(M493,Input!$I135,Costs!M$1)+SUMIFS(M493,Input!$J135,Costs!M$1)+SUMIFS(M493,Input!$K135,Costs!M$1)+SUMIFS(M493,Input!$L135,Costs!M$1)</f>
        <v>0</v>
      </c>
      <c r="N134" s="8">
        <f>SUMIFS(N493,Input!$I135,Costs!N$1)+SUMIFS(N493,Input!$J135,Costs!N$1)+SUMIFS(N493,Input!$K135,Costs!N$1)+SUMIFS(N493,Input!$L135,Costs!N$1)</f>
        <v>0</v>
      </c>
      <c r="O134" s="8">
        <f>SUMIFS(O493,Input!$I135,Costs!O$1)+SUMIFS(O493,Input!$J135,Costs!O$1)+SUMIFS(O493,Input!$K135,Costs!O$1)+SUMIFS(O493,Input!$L135,Costs!O$1)</f>
        <v>0</v>
      </c>
      <c r="P134" s="8">
        <f>SUMIFS(P493,Input!$I135,Costs!P$1)+SUMIFS(P493,Input!$J135,Costs!P$1)+SUMIFS(P493,Input!$K135,Costs!P$1)+SUMIFS(P493,Input!$L135,Costs!P$1)</f>
        <v>0</v>
      </c>
      <c r="Q134" s="8">
        <f>SUMIFS(Q493,Input!$I135,Costs!Q$1)+SUMIFS(Q493,Input!$J135,Costs!Q$1)+SUMIFS(Q493,Input!$K135,Costs!Q$1)+SUMIFS(Q493,Input!$L135,Costs!Q$1)</f>
        <v>0</v>
      </c>
      <c r="R134" s="8">
        <f>SUMIFS(R493,Input!$I135,Costs!R$1)+SUMIFS(R493,Input!$J135,Costs!R$1)+SUMIFS(R493,Input!$K135,Costs!R$1)+SUMIFS(R493,Input!$L135,Costs!R$1)</f>
        <v>0</v>
      </c>
      <c r="S134" s="8">
        <f>SUMIFS(S493,Input!$I135,Costs!S$1)+SUMIFS(S493,Input!$J135,Costs!S$1)+SUMIFS(S493,Input!$K135,Costs!S$1)+SUMIFS(S493,Input!$L135,Costs!S$1)</f>
        <v>0</v>
      </c>
      <c r="T134" s="8">
        <f>SUMIFS(T493,Input!$I135,Costs!T$1)+SUMIFS(T493,Input!$J135,Costs!T$1)+SUMIFS(T493,Input!$K135,Costs!T$1)+SUMIFS(T493,Input!$L135,Costs!T$1)</f>
        <v>0</v>
      </c>
      <c r="U134" s="8">
        <f>SUMIFS(U493,Input!$I135,Costs!U$1)+SUMIFS(U493,Input!$J135,Costs!U$1)+SUMIFS(U493,Input!$K135,Costs!U$1)+SUMIFS(U493,Input!$L135,Costs!U$1)</f>
        <v>0</v>
      </c>
      <c r="V134" s="8">
        <f>SUMIFS(V493,Input!$I135,Costs!V$1)+SUMIFS(V493,Input!$J135,Costs!V$1)+SUMIFS(V493,Input!$K135,Costs!V$1)+SUMIFS(V493,Input!$L135,Costs!V$1)</f>
        <v>0</v>
      </c>
      <c r="W134" s="8">
        <f>SUMIFS(W493,Input!$I135,Costs!W$1)+SUMIFS(W493,Input!$J135,Costs!W$1)+SUMIFS(W493,Input!$K135,Costs!W$1)+SUMIFS(W493,Input!$L135,Costs!W$1)</f>
        <v>0</v>
      </c>
      <c r="X134"/>
      <c r="Y134" s="119">
        <f t="shared" si="4"/>
        <v>0</v>
      </c>
      <c r="Z134"/>
    </row>
    <row r="135" spans="1:26" ht="14.5" hidden="1" thickBot="1" x14ac:dyDescent="0.35">
      <c r="A135" s="67" t="str">
        <f>IF(ISBLANK(Input!A136)," ",Input!A136)</f>
        <v xml:space="preserve"> </v>
      </c>
      <c r="B135" s="117" t="str">
        <f>IF(ISBLANK(Input!B136)," ",Input!B136)</f>
        <v xml:space="preserve"> </v>
      </c>
      <c r="C135" s="66" t="str">
        <f>IF(ISBLANK(Input!C136)," ",Input!C136)</f>
        <v xml:space="preserve"> </v>
      </c>
      <c r="D135" s="8">
        <f>SUMIFS(D494,Input!$I136,Costs!D$1)+SUMIFS(D494,Input!$J136,Costs!D$1)+SUMIFS(D494,Input!$K136,Costs!D$1)+SUMIFS(D494,Input!$L136,Costs!D$1)</f>
        <v>0</v>
      </c>
      <c r="E135" s="8">
        <f>SUMIFS(E494,Input!$I136,Costs!E$1)+SUMIFS(E494,Input!$J136,Costs!E$1)+SUMIFS(E494,Input!$K136,Costs!E$1)+SUMIFS(E494,Input!$L136,Costs!E$1)</f>
        <v>0</v>
      </c>
      <c r="F135" s="8">
        <f>SUMIFS(F494,Input!$I136,Costs!F$1)+SUMIFS(F494,Input!$J136,Costs!F$1)+SUMIFS(F494,Input!$K136,Costs!F$1)+SUMIFS(F494,Input!$L136,Costs!F$1)</f>
        <v>0</v>
      </c>
      <c r="G135" s="8">
        <f>SUMIFS(G494,Input!$I136,Costs!G$1)+SUMIFS(G494,Input!$J136,Costs!G$1)+SUMIFS(G494,Input!$K136,Costs!G$1)+SUMIFS(G494,Input!$L136,Costs!G$1)</f>
        <v>0</v>
      </c>
      <c r="H135" s="8">
        <f>SUMIFS(H494,Input!$I136,Costs!H$1)+SUMIFS(H494,Input!$J136,Costs!H$1)+SUMIFS(H494,Input!$K136,Costs!H$1)+SUMIFS(H494,Input!$L136,Costs!H$1)</f>
        <v>0</v>
      </c>
      <c r="I135" s="8">
        <f>SUMIFS(I494,Input!$I136,Costs!I$1)+SUMIFS(I494,Input!$J136,Costs!I$1)+SUMIFS(I494,Input!$K136,Costs!I$1)+SUMIFS(I494,Input!$L136,Costs!I$1)</f>
        <v>0</v>
      </c>
      <c r="J135" s="8">
        <f>SUMIFS(J494,Input!$I136,Costs!J$1)+SUMIFS(J494,Input!$J136,Costs!J$1)+SUMIFS(J494,Input!$K136,Costs!J$1)+SUMIFS(J494,Input!$L136,Costs!J$1)</f>
        <v>0</v>
      </c>
      <c r="K135" s="8">
        <f>SUMIFS(K494,Input!$I136,Costs!K$1)+SUMIFS(K494,Input!$J136,Costs!K$1)+SUMIFS(K494,Input!$K136,Costs!K$1)+SUMIFS(K494,Input!$L136,Costs!K$1)</f>
        <v>0</v>
      </c>
      <c r="L135" s="8">
        <f>SUMIFS(L494,Input!$I136,Costs!L$1)+SUMIFS(L494,Input!$J136,Costs!L$1)+SUMIFS(L494,Input!$K136,Costs!L$1)+SUMIFS(L494,Input!$L136,Costs!L$1)</f>
        <v>0</v>
      </c>
      <c r="M135" s="8">
        <f>SUMIFS(M494,Input!$I136,Costs!M$1)+SUMIFS(M494,Input!$J136,Costs!M$1)+SUMIFS(M494,Input!$K136,Costs!M$1)+SUMIFS(M494,Input!$L136,Costs!M$1)</f>
        <v>0</v>
      </c>
      <c r="N135" s="8">
        <f>SUMIFS(N494,Input!$I136,Costs!N$1)+SUMIFS(N494,Input!$J136,Costs!N$1)+SUMIFS(N494,Input!$K136,Costs!N$1)+SUMIFS(N494,Input!$L136,Costs!N$1)</f>
        <v>0</v>
      </c>
      <c r="O135" s="8">
        <f>SUMIFS(O494,Input!$I136,Costs!O$1)+SUMIFS(O494,Input!$J136,Costs!O$1)+SUMIFS(O494,Input!$K136,Costs!O$1)+SUMIFS(O494,Input!$L136,Costs!O$1)</f>
        <v>0</v>
      </c>
      <c r="P135" s="8">
        <f>SUMIFS(P494,Input!$I136,Costs!P$1)+SUMIFS(P494,Input!$J136,Costs!P$1)+SUMIFS(P494,Input!$K136,Costs!P$1)+SUMIFS(P494,Input!$L136,Costs!P$1)</f>
        <v>0</v>
      </c>
      <c r="Q135" s="8">
        <f>SUMIFS(Q494,Input!$I136,Costs!Q$1)+SUMIFS(Q494,Input!$J136,Costs!Q$1)+SUMIFS(Q494,Input!$K136,Costs!Q$1)+SUMIFS(Q494,Input!$L136,Costs!Q$1)</f>
        <v>0</v>
      </c>
      <c r="R135" s="8">
        <f>SUMIFS(R494,Input!$I136,Costs!R$1)+SUMIFS(R494,Input!$J136,Costs!R$1)+SUMIFS(R494,Input!$K136,Costs!R$1)+SUMIFS(R494,Input!$L136,Costs!R$1)</f>
        <v>0</v>
      </c>
      <c r="S135" s="8">
        <f>SUMIFS(S494,Input!$I136,Costs!S$1)+SUMIFS(S494,Input!$J136,Costs!S$1)+SUMIFS(S494,Input!$K136,Costs!S$1)+SUMIFS(S494,Input!$L136,Costs!S$1)</f>
        <v>0</v>
      </c>
      <c r="T135" s="8">
        <f>SUMIFS(T494,Input!$I136,Costs!T$1)+SUMIFS(T494,Input!$J136,Costs!T$1)+SUMIFS(T494,Input!$K136,Costs!T$1)+SUMIFS(T494,Input!$L136,Costs!T$1)</f>
        <v>0</v>
      </c>
      <c r="U135" s="8">
        <f>SUMIFS(U494,Input!$I136,Costs!U$1)+SUMIFS(U494,Input!$J136,Costs!U$1)+SUMIFS(U494,Input!$K136,Costs!U$1)+SUMIFS(U494,Input!$L136,Costs!U$1)</f>
        <v>0</v>
      </c>
      <c r="V135" s="8">
        <f>SUMIFS(V494,Input!$I136,Costs!V$1)+SUMIFS(V494,Input!$J136,Costs!V$1)+SUMIFS(V494,Input!$K136,Costs!V$1)+SUMIFS(V494,Input!$L136,Costs!V$1)</f>
        <v>0</v>
      </c>
      <c r="W135" s="8">
        <f>SUMIFS(W494,Input!$I136,Costs!W$1)+SUMIFS(W494,Input!$J136,Costs!W$1)+SUMIFS(W494,Input!$K136,Costs!W$1)+SUMIFS(W494,Input!$L136,Costs!W$1)</f>
        <v>0</v>
      </c>
      <c r="X135"/>
      <c r="Y135" s="119">
        <f t="shared" si="4"/>
        <v>0</v>
      </c>
      <c r="Z135"/>
    </row>
    <row r="136" spans="1:26" ht="14.5" hidden="1" thickBot="1" x14ac:dyDescent="0.35">
      <c r="A136" s="67" t="str">
        <f>IF(ISBLANK(Input!A137)," ",Input!A137)</f>
        <v xml:space="preserve"> </v>
      </c>
      <c r="B136" s="117" t="str">
        <f>IF(ISBLANK(Input!B137)," ",Input!B137)</f>
        <v xml:space="preserve"> </v>
      </c>
      <c r="C136" s="66" t="str">
        <f>IF(ISBLANK(Input!C137)," ",Input!C137)</f>
        <v xml:space="preserve"> </v>
      </c>
      <c r="D136" s="8">
        <f>SUMIFS(D495,Input!$I137,Costs!D$1)+SUMIFS(D495,Input!$J137,Costs!D$1)+SUMIFS(D495,Input!$K137,Costs!D$1)+SUMIFS(D495,Input!$L137,Costs!D$1)</f>
        <v>0</v>
      </c>
      <c r="E136" s="8">
        <f>SUMIFS(E495,Input!$I137,Costs!E$1)+SUMIFS(E495,Input!$J137,Costs!E$1)+SUMIFS(E495,Input!$K137,Costs!E$1)+SUMIFS(E495,Input!$L137,Costs!E$1)</f>
        <v>0</v>
      </c>
      <c r="F136" s="8">
        <f>SUMIFS(F495,Input!$I137,Costs!F$1)+SUMIFS(F495,Input!$J137,Costs!F$1)+SUMIFS(F495,Input!$K137,Costs!F$1)+SUMIFS(F495,Input!$L137,Costs!F$1)</f>
        <v>0</v>
      </c>
      <c r="G136" s="8">
        <f>SUMIFS(G495,Input!$I137,Costs!G$1)+SUMIFS(G495,Input!$J137,Costs!G$1)+SUMIFS(G495,Input!$K137,Costs!G$1)+SUMIFS(G495,Input!$L137,Costs!G$1)</f>
        <v>0</v>
      </c>
      <c r="H136" s="8">
        <f>SUMIFS(H495,Input!$I137,Costs!H$1)+SUMIFS(H495,Input!$J137,Costs!H$1)+SUMIFS(H495,Input!$K137,Costs!H$1)+SUMIFS(H495,Input!$L137,Costs!H$1)</f>
        <v>0</v>
      </c>
      <c r="I136" s="8">
        <f>SUMIFS(I495,Input!$I137,Costs!I$1)+SUMIFS(I495,Input!$J137,Costs!I$1)+SUMIFS(I495,Input!$K137,Costs!I$1)+SUMIFS(I495,Input!$L137,Costs!I$1)</f>
        <v>0</v>
      </c>
      <c r="J136" s="8">
        <f>SUMIFS(J495,Input!$I137,Costs!J$1)+SUMIFS(J495,Input!$J137,Costs!J$1)+SUMIFS(J495,Input!$K137,Costs!J$1)+SUMIFS(J495,Input!$L137,Costs!J$1)</f>
        <v>0</v>
      </c>
      <c r="K136" s="8">
        <f>SUMIFS(K495,Input!$I137,Costs!K$1)+SUMIFS(K495,Input!$J137,Costs!K$1)+SUMIFS(K495,Input!$K137,Costs!K$1)+SUMIFS(K495,Input!$L137,Costs!K$1)</f>
        <v>0</v>
      </c>
      <c r="L136" s="8">
        <f>SUMIFS(L495,Input!$I137,Costs!L$1)+SUMIFS(L495,Input!$J137,Costs!L$1)+SUMIFS(L495,Input!$K137,Costs!L$1)+SUMIFS(L495,Input!$L137,Costs!L$1)</f>
        <v>0</v>
      </c>
      <c r="M136" s="8">
        <f>SUMIFS(M495,Input!$I137,Costs!M$1)+SUMIFS(M495,Input!$J137,Costs!M$1)+SUMIFS(M495,Input!$K137,Costs!M$1)+SUMIFS(M495,Input!$L137,Costs!M$1)</f>
        <v>0</v>
      </c>
      <c r="N136" s="8">
        <f>SUMIFS(N495,Input!$I137,Costs!N$1)+SUMIFS(N495,Input!$J137,Costs!N$1)+SUMIFS(N495,Input!$K137,Costs!N$1)+SUMIFS(N495,Input!$L137,Costs!N$1)</f>
        <v>0</v>
      </c>
      <c r="O136" s="8">
        <f>SUMIFS(O495,Input!$I137,Costs!O$1)+SUMIFS(O495,Input!$J137,Costs!O$1)+SUMIFS(O495,Input!$K137,Costs!O$1)+SUMIFS(O495,Input!$L137,Costs!O$1)</f>
        <v>0</v>
      </c>
      <c r="P136" s="8">
        <f>SUMIFS(P495,Input!$I137,Costs!P$1)+SUMIFS(P495,Input!$J137,Costs!P$1)+SUMIFS(P495,Input!$K137,Costs!P$1)+SUMIFS(P495,Input!$L137,Costs!P$1)</f>
        <v>0</v>
      </c>
      <c r="Q136" s="8">
        <f>SUMIFS(Q495,Input!$I137,Costs!Q$1)+SUMIFS(Q495,Input!$J137,Costs!Q$1)+SUMIFS(Q495,Input!$K137,Costs!Q$1)+SUMIFS(Q495,Input!$L137,Costs!Q$1)</f>
        <v>0</v>
      </c>
      <c r="R136" s="8">
        <f>SUMIFS(R495,Input!$I137,Costs!R$1)+SUMIFS(R495,Input!$J137,Costs!R$1)+SUMIFS(R495,Input!$K137,Costs!R$1)+SUMIFS(R495,Input!$L137,Costs!R$1)</f>
        <v>0</v>
      </c>
      <c r="S136" s="8">
        <f>SUMIFS(S495,Input!$I137,Costs!S$1)+SUMIFS(S495,Input!$J137,Costs!S$1)+SUMIFS(S495,Input!$K137,Costs!S$1)+SUMIFS(S495,Input!$L137,Costs!S$1)</f>
        <v>0</v>
      </c>
      <c r="T136" s="8">
        <f>SUMIFS(T495,Input!$I137,Costs!T$1)+SUMIFS(T495,Input!$J137,Costs!T$1)+SUMIFS(T495,Input!$K137,Costs!T$1)+SUMIFS(T495,Input!$L137,Costs!T$1)</f>
        <v>0</v>
      </c>
      <c r="U136" s="8">
        <f>SUMIFS(U495,Input!$I137,Costs!U$1)+SUMIFS(U495,Input!$J137,Costs!U$1)+SUMIFS(U495,Input!$K137,Costs!U$1)+SUMIFS(U495,Input!$L137,Costs!U$1)</f>
        <v>0</v>
      </c>
      <c r="V136" s="8">
        <f>SUMIFS(V495,Input!$I137,Costs!V$1)+SUMIFS(V495,Input!$J137,Costs!V$1)+SUMIFS(V495,Input!$K137,Costs!V$1)+SUMIFS(V495,Input!$L137,Costs!V$1)</f>
        <v>0</v>
      </c>
      <c r="W136" s="8">
        <f>SUMIFS(W495,Input!$I137,Costs!W$1)+SUMIFS(W495,Input!$J137,Costs!W$1)+SUMIFS(W495,Input!$K137,Costs!W$1)+SUMIFS(W495,Input!$L137,Costs!W$1)</f>
        <v>0</v>
      </c>
      <c r="X136"/>
      <c r="Y136" s="119">
        <f t="shared" si="4"/>
        <v>0</v>
      </c>
      <c r="Z136"/>
    </row>
    <row r="137" spans="1:26" ht="14.5" hidden="1" thickBot="1" x14ac:dyDescent="0.35">
      <c r="A137" s="67" t="str">
        <f>IF(ISBLANK(Input!A138)," ",Input!A138)</f>
        <v xml:space="preserve"> </v>
      </c>
      <c r="B137" s="117" t="str">
        <f>IF(ISBLANK(Input!B138)," ",Input!B138)</f>
        <v xml:space="preserve"> </v>
      </c>
      <c r="C137" s="66" t="str">
        <f>IF(ISBLANK(Input!C138)," ",Input!C138)</f>
        <v xml:space="preserve"> </v>
      </c>
      <c r="D137" s="8">
        <f>SUMIFS(D496,Input!$I138,Costs!D$1)+SUMIFS(D496,Input!$J138,Costs!D$1)+SUMIFS(D496,Input!$K138,Costs!D$1)+SUMIFS(D496,Input!$L138,Costs!D$1)</f>
        <v>0</v>
      </c>
      <c r="E137" s="8">
        <f>SUMIFS(E496,Input!$I138,Costs!E$1)+SUMIFS(E496,Input!$J138,Costs!E$1)+SUMIFS(E496,Input!$K138,Costs!E$1)+SUMIFS(E496,Input!$L138,Costs!E$1)</f>
        <v>0</v>
      </c>
      <c r="F137" s="8">
        <f>SUMIFS(F496,Input!$I138,Costs!F$1)+SUMIFS(F496,Input!$J138,Costs!F$1)+SUMIFS(F496,Input!$K138,Costs!F$1)+SUMIFS(F496,Input!$L138,Costs!F$1)</f>
        <v>0</v>
      </c>
      <c r="G137" s="8">
        <f>SUMIFS(G496,Input!$I138,Costs!G$1)+SUMIFS(G496,Input!$J138,Costs!G$1)+SUMIFS(G496,Input!$K138,Costs!G$1)+SUMIFS(G496,Input!$L138,Costs!G$1)</f>
        <v>0</v>
      </c>
      <c r="H137" s="8">
        <f>SUMIFS(H496,Input!$I138,Costs!H$1)+SUMIFS(H496,Input!$J138,Costs!H$1)+SUMIFS(H496,Input!$K138,Costs!H$1)+SUMIFS(H496,Input!$L138,Costs!H$1)</f>
        <v>0</v>
      </c>
      <c r="I137" s="8">
        <f>SUMIFS(I496,Input!$I138,Costs!I$1)+SUMIFS(I496,Input!$J138,Costs!I$1)+SUMIFS(I496,Input!$K138,Costs!I$1)+SUMIFS(I496,Input!$L138,Costs!I$1)</f>
        <v>0</v>
      </c>
      <c r="J137" s="8">
        <f>SUMIFS(J496,Input!$I138,Costs!J$1)+SUMIFS(J496,Input!$J138,Costs!J$1)+SUMIFS(J496,Input!$K138,Costs!J$1)+SUMIFS(J496,Input!$L138,Costs!J$1)</f>
        <v>0</v>
      </c>
      <c r="K137" s="8">
        <f>SUMIFS(K496,Input!$I138,Costs!K$1)+SUMIFS(K496,Input!$J138,Costs!K$1)+SUMIFS(K496,Input!$K138,Costs!K$1)+SUMIFS(K496,Input!$L138,Costs!K$1)</f>
        <v>0</v>
      </c>
      <c r="L137" s="8">
        <f>SUMIFS(L496,Input!$I138,Costs!L$1)+SUMIFS(L496,Input!$J138,Costs!L$1)+SUMIFS(L496,Input!$K138,Costs!L$1)+SUMIFS(L496,Input!$L138,Costs!L$1)</f>
        <v>0</v>
      </c>
      <c r="M137" s="8">
        <f>SUMIFS(M496,Input!$I138,Costs!M$1)+SUMIFS(M496,Input!$J138,Costs!M$1)+SUMIFS(M496,Input!$K138,Costs!M$1)+SUMIFS(M496,Input!$L138,Costs!M$1)</f>
        <v>0</v>
      </c>
      <c r="N137" s="8">
        <f>SUMIFS(N496,Input!$I138,Costs!N$1)+SUMIFS(N496,Input!$J138,Costs!N$1)+SUMIFS(N496,Input!$K138,Costs!N$1)+SUMIFS(N496,Input!$L138,Costs!N$1)</f>
        <v>0</v>
      </c>
      <c r="O137" s="8">
        <f>SUMIFS(O496,Input!$I138,Costs!O$1)+SUMIFS(O496,Input!$J138,Costs!O$1)+SUMIFS(O496,Input!$K138,Costs!O$1)+SUMIFS(O496,Input!$L138,Costs!O$1)</f>
        <v>0</v>
      </c>
      <c r="P137" s="8">
        <f>SUMIFS(P496,Input!$I138,Costs!P$1)+SUMIFS(P496,Input!$J138,Costs!P$1)+SUMIFS(P496,Input!$K138,Costs!P$1)+SUMIFS(P496,Input!$L138,Costs!P$1)</f>
        <v>0</v>
      </c>
      <c r="Q137" s="8">
        <f>SUMIFS(Q496,Input!$I138,Costs!Q$1)+SUMIFS(Q496,Input!$J138,Costs!Q$1)+SUMIFS(Q496,Input!$K138,Costs!Q$1)+SUMIFS(Q496,Input!$L138,Costs!Q$1)</f>
        <v>0</v>
      </c>
      <c r="R137" s="8">
        <f>SUMIFS(R496,Input!$I138,Costs!R$1)+SUMIFS(R496,Input!$J138,Costs!R$1)+SUMIFS(R496,Input!$K138,Costs!R$1)+SUMIFS(R496,Input!$L138,Costs!R$1)</f>
        <v>0</v>
      </c>
      <c r="S137" s="8">
        <f>SUMIFS(S496,Input!$I138,Costs!S$1)+SUMIFS(S496,Input!$J138,Costs!S$1)+SUMIFS(S496,Input!$K138,Costs!S$1)+SUMIFS(S496,Input!$L138,Costs!S$1)</f>
        <v>0</v>
      </c>
      <c r="T137" s="8">
        <f>SUMIFS(T496,Input!$I138,Costs!T$1)+SUMIFS(T496,Input!$J138,Costs!T$1)+SUMIFS(T496,Input!$K138,Costs!T$1)+SUMIFS(T496,Input!$L138,Costs!T$1)</f>
        <v>0</v>
      </c>
      <c r="U137" s="8">
        <f>SUMIFS(U496,Input!$I138,Costs!U$1)+SUMIFS(U496,Input!$J138,Costs!U$1)+SUMIFS(U496,Input!$K138,Costs!U$1)+SUMIFS(U496,Input!$L138,Costs!U$1)</f>
        <v>0</v>
      </c>
      <c r="V137" s="8">
        <f>SUMIFS(V496,Input!$I138,Costs!V$1)+SUMIFS(V496,Input!$J138,Costs!V$1)+SUMIFS(V496,Input!$K138,Costs!V$1)+SUMIFS(V496,Input!$L138,Costs!V$1)</f>
        <v>0</v>
      </c>
      <c r="W137" s="8">
        <f>SUMIFS(W496,Input!$I138,Costs!W$1)+SUMIFS(W496,Input!$J138,Costs!W$1)+SUMIFS(W496,Input!$K138,Costs!W$1)+SUMIFS(W496,Input!$L138,Costs!W$1)</f>
        <v>0</v>
      </c>
      <c r="X137"/>
      <c r="Y137" s="119">
        <f t="shared" si="4"/>
        <v>0</v>
      </c>
      <c r="Z137"/>
    </row>
    <row r="138" spans="1:26" ht="14.5" hidden="1" thickBot="1" x14ac:dyDescent="0.35">
      <c r="A138" s="67" t="str">
        <f>IF(ISBLANK(Input!A139)," ",Input!A139)</f>
        <v xml:space="preserve"> </v>
      </c>
      <c r="B138" s="117" t="str">
        <f>IF(ISBLANK(Input!B139)," ",Input!B139)</f>
        <v xml:space="preserve"> </v>
      </c>
      <c r="C138" s="66" t="str">
        <f>IF(ISBLANK(Input!C139)," ",Input!C139)</f>
        <v xml:space="preserve"> </v>
      </c>
      <c r="D138" s="8">
        <f>SUMIFS(D497,Input!$I139,Costs!D$1)+SUMIFS(D497,Input!$J139,Costs!D$1)+SUMIFS(D497,Input!$K139,Costs!D$1)+SUMIFS(D497,Input!$L139,Costs!D$1)</f>
        <v>0</v>
      </c>
      <c r="E138" s="8">
        <f>SUMIFS(E497,Input!$I139,Costs!E$1)+SUMIFS(E497,Input!$J139,Costs!E$1)+SUMIFS(E497,Input!$K139,Costs!E$1)+SUMIFS(E497,Input!$L139,Costs!E$1)</f>
        <v>0</v>
      </c>
      <c r="F138" s="8">
        <f>SUMIFS(F497,Input!$I139,Costs!F$1)+SUMIFS(F497,Input!$J139,Costs!F$1)+SUMIFS(F497,Input!$K139,Costs!F$1)+SUMIFS(F497,Input!$L139,Costs!F$1)</f>
        <v>0</v>
      </c>
      <c r="G138" s="8">
        <f>SUMIFS(G497,Input!$I139,Costs!G$1)+SUMIFS(G497,Input!$J139,Costs!G$1)+SUMIFS(G497,Input!$K139,Costs!G$1)+SUMIFS(G497,Input!$L139,Costs!G$1)</f>
        <v>0</v>
      </c>
      <c r="H138" s="8">
        <f>SUMIFS(H497,Input!$I139,Costs!H$1)+SUMIFS(H497,Input!$J139,Costs!H$1)+SUMIFS(H497,Input!$K139,Costs!H$1)+SUMIFS(H497,Input!$L139,Costs!H$1)</f>
        <v>0</v>
      </c>
      <c r="I138" s="8">
        <f>SUMIFS(I497,Input!$I139,Costs!I$1)+SUMIFS(I497,Input!$J139,Costs!I$1)+SUMIFS(I497,Input!$K139,Costs!I$1)+SUMIFS(I497,Input!$L139,Costs!I$1)</f>
        <v>0</v>
      </c>
      <c r="J138" s="8">
        <f>SUMIFS(J497,Input!$I139,Costs!J$1)+SUMIFS(J497,Input!$J139,Costs!J$1)+SUMIFS(J497,Input!$K139,Costs!J$1)+SUMIFS(J497,Input!$L139,Costs!J$1)</f>
        <v>0</v>
      </c>
      <c r="K138" s="8">
        <f>SUMIFS(K497,Input!$I139,Costs!K$1)+SUMIFS(K497,Input!$J139,Costs!K$1)+SUMIFS(K497,Input!$K139,Costs!K$1)+SUMIFS(K497,Input!$L139,Costs!K$1)</f>
        <v>0</v>
      </c>
      <c r="L138" s="8">
        <f>SUMIFS(L497,Input!$I139,Costs!L$1)+SUMIFS(L497,Input!$J139,Costs!L$1)+SUMIFS(L497,Input!$K139,Costs!L$1)+SUMIFS(L497,Input!$L139,Costs!L$1)</f>
        <v>0</v>
      </c>
      <c r="M138" s="8">
        <f>SUMIFS(M497,Input!$I139,Costs!M$1)+SUMIFS(M497,Input!$J139,Costs!M$1)+SUMIFS(M497,Input!$K139,Costs!M$1)+SUMIFS(M497,Input!$L139,Costs!M$1)</f>
        <v>0</v>
      </c>
      <c r="N138" s="8">
        <f>SUMIFS(N497,Input!$I139,Costs!N$1)+SUMIFS(N497,Input!$J139,Costs!N$1)+SUMIFS(N497,Input!$K139,Costs!N$1)+SUMIFS(N497,Input!$L139,Costs!N$1)</f>
        <v>0</v>
      </c>
      <c r="O138" s="8">
        <f>SUMIFS(O497,Input!$I139,Costs!O$1)+SUMIFS(O497,Input!$J139,Costs!O$1)+SUMIFS(O497,Input!$K139,Costs!O$1)+SUMIFS(O497,Input!$L139,Costs!O$1)</f>
        <v>0</v>
      </c>
      <c r="P138" s="8">
        <f>SUMIFS(P497,Input!$I139,Costs!P$1)+SUMIFS(P497,Input!$J139,Costs!P$1)+SUMIFS(P497,Input!$K139,Costs!P$1)+SUMIFS(P497,Input!$L139,Costs!P$1)</f>
        <v>0</v>
      </c>
      <c r="Q138" s="8">
        <f>SUMIFS(Q497,Input!$I139,Costs!Q$1)+SUMIFS(Q497,Input!$J139,Costs!Q$1)+SUMIFS(Q497,Input!$K139,Costs!Q$1)+SUMIFS(Q497,Input!$L139,Costs!Q$1)</f>
        <v>0</v>
      </c>
      <c r="R138" s="8">
        <f>SUMIFS(R497,Input!$I139,Costs!R$1)+SUMIFS(R497,Input!$J139,Costs!R$1)+SUMIFS(R497,Input!$K139,Costs!R$1)+SUMIFS(R497,Input!$L139,Costs!R$1)</f>
        <v>0</v>
      </c>
      <c r="S138" s="8">
        <f>SUMIFS(S497,Input!$I139,Costs!S$1)+SUMIFS(S497,Input!$J139,Costs!S$1)+SUMIFS(S497,Input!$K139,Costs!S$1)+SUMIFS(S497,Input!$L139,Costs!S$1)</f>
        <v>0</v>
      </c>
      <c r="T138" s="8">
        <f>SUMIFS(T497,Input!$I139,Costs!T$1)+SUMIFS(T497,Input!$J139,Costs!T$1)+SUMIFS(T497,Input!$K139,Costs!T$1)+SUMIFS(T497,Input!$L139,Costs!T$1)</f>
        <v>0</v>
      </c>
      <c r="U138" s="8">
        <f>SUMIFS(U497,Input!$I139,Costs!U$1)+SUMIFS(U497,Input!$J139,Costs!U$1)+SUMIFS(U497,Input!$K139,Costs!U$1)+SUMIFS(U497,Input!$L139,Costs!U$1)</f>
        <v>0</v>
      </c>
      <c r="V138" s="8">
        <f>SUMIFS(V497,Input!$I139,Costs!V$1)+SUMIFS(V497,Input!$J139,Costs!V$1)+SUMIFS(V497,Input!$K139,Costs!V$1)+SUMIFS(V497,Input!$L139,Costs!V$1)</f>
        <v>0</v>
      </c>
      <c r="W138" s="8">
        <f>SUMIFS(W497,Input!$I139,Costs!W$1)+SUMIFS(W497,Input!$J139,Costs!W$1)+SUMIFS(W497,Input!$K139,Costs!W$1)+SUMIFS(W497,Input!$L139,Costs!W$1)</f>
        <v>0</v>
      </c>
      <c r="X138"/>
      <c r="Y138" s="119">
        <f t="shared" si="4"/>
        <v>0</v>
      </c>
      <c r="Z138"/>
    </row>
    <row r="139" spans="1:26" ht="14.5" hidden="1" thickBot="1" x14ac:dyDescent="0.35">
      <c r="A139" s="67" t="str">
        <f>IF(ISBLANK(Input!A140)," ",Input!A140)</f>
        <v xml:space="preserve"> </v>
      </c>
      <c r="B139" s="117" t="str">
        <f>IF(ISBLANK(Input!B140)," ",Input!B140)</f>
        <v xml:space="preserve"> </v>
      </c>
      <c r="C139" s="66" t="str">
        <f>IF(ISBLANK(Input!C140)," ",Input!C140)</f>
        <v xml:space="preserve"> </v>
      </c>
      <c r="D139" s="8">
        <f>SUMIFS(D498,Input!$I140,Costs!D$1)+SUMIFS(D498,Input!$J140,Costs!D$1)+SUMIFS(D498,Input!$K140,Costs!D$1)+SUMIFS(D498,Input!$L140,Costs!D$1)</f>
        <v>0</v>
      </c>
      <c r="E139" s="8">
        <f>SUMIFS(E498,Input!$I140,Costs!E$1)+SUMIFS(E498,Input!$J140,Costs!E$1)+SUMIFS(E498,Input!$K140,Costs!E$1)+SUMIFS(E498,Input!$L140,Costs!E$1)</f>
        <v>0</v>
      </c>
      <c r="F139" s="8">
        <f>SUMIFS(F498,Input!$I140,Costs!F$1)+SUMIFS(F498,Input!$J140,Costs!F$1)+SUMIFS(F498,Input!$K140,Costs!F$1)+SUMIFS(F498,Input!$L140,Costs!F$1)</f>
        <v>0</v>
      </c>
      <c r="G139" s="8">
        <f>SUMIFS(G498,Input!$I140,Costs!G$1)+SUMIFS(G498,Input!$J140,Costs!G$1)+SUMIFS(G498,Input!$K140,Costs!G$1)+SUMIFS(G498,Input!$L140,Costs!G$1)</f>
        <v>0</v>
      </c>
      <c r="H139" s="8">
        <f>SUMIFS(H498,Input!$I140,Costs!H$1)+SUMIFS(H498,Input!$J140,Costs!H$1)+SUMIFS(H498,Input!$K140,Costs!H$1)+SUMIFS(H498,Input!$L140,Costs!H$1)</f>
        <v>0</v>
      </c>
      <c r="I139" s="8">
        <f>SUMIFS(I498,Input!$I140,Costs!I$1)+SUMIFS(I498,Input!$J140,Costs!I$1)+SUMIFS(I498,Input!$K140,Costs!I$1)+SUMIFS(I498,Input!$L140,Costs!I$1)</f>
        <v>0</v>
      </c>
      <c r="J139" s="8">
        <f>SUMIFS(J498,Input!$I140,Costs!J$1)+SUMIFS(J498,Input!$J140,Costs!J$1)+SUMIFS(J498,Input!$K140,Costs!J$1)+SUMIFS(J498,Input!$L140,Costs!J$1)</f>
        <v>0</v>
      </c>
      <c r="K139" s="8">
        <f>SUMIFS(K498,Input!$I140,Costs!K$1)+SUMIFS(K498,Input!$J140,Costs!K$1)+SUMIFS(K498,Input!$K140,Costs!K$1)+SUMIFS(K498,Input!$L140,Costs!K$1)</f>
        <v>0</v>
      </c>
      <c r="L139" s="8">
        <f>SUMIFS(L498,Input!$I140,Costs!L$1)+SUMIFS(L498,Input!$J140,Costs!L$1)+SUMIFS(L498,Input!$K140,Costs!L$1)+SUMIFS(L498,Input!$L140,Costs!L$1)</f>
        <v>0</v>
      </c>
      <c r="M139" s="8">
        <f>SUMIFS(M498,Input!$I140,Costs!M$1)+SUMIFS(M498,Input!$J140,Costs!M$1)+SUMIFS(M498,Input!$K140,Costs!M$1)+SUMIFS(M498,Input!$L140,Costs!M$1)</f>
        <v>0</v>
      </c>
      <c r="N139" s="8">
        <f>SUMIFS(N498,Input!$I140,Costs!N$1)+SUMIFS(N498,Input!$J140,Costs!N$1)+SUMIFS(N498,Input!$K140,Costs!N$1)+SUMIFS(N498,Input!$L140,Costs!N$1)</f>
        <v>0</v>
      </c>
      <c r="O139" s="8">
        <f>SUMIFS(O498,Input!$I140,Costs!O$1)+SUMIFS(O498,Input!$J140,Costs!O$1)+SUMIFS(O498,Input!$K140,Costs!O$1)+SUMIFS(O498,Input!$L140,Costs!O$1)</f>
        <v>0</v>
      </c>
      <c r="P139" s="8">
        <f>SUMIFS(P498,Input!$I140,Costs!P$1)+SUMIFS(P498,Input!$J140,Costs!P$1)+SUMIFS(P498,Input!$K140,Costs!P$1)+SUMIFS(P498,Input!$L140,Costs!P$1)</f>
        <v>0</v>
      </c>
      <c r="Q139" s="8">
        <f>SUMIFS(Q498,Input!$I140,Costs!Q$1)+SUMIFS(Q498,Input!$J140,Costs!Q$1)+SUMIFS(Q498,Input!$K140,Costs!Q$1)+SUMIFS(Q498,Input!$L140,Costs!Q$1)</f>
        <v>0</v>
      </c>
      <c r="R139" s="8">
        <f>SUMIFS(R498,Input!$I140,Costs!R$1)+SUMIFS(R498,Input!$J140,Costs!R$1)+SUMIFS(R498,Input!$K140,Costs!R$1)+SUMIFS(R498,Input!$L140,Costs!R$1)</f>
        <v>0</v>
      </c>
      <c r="S139" s="8">
        <f>SUMIFS(S498,Input!$I140,Costs!S$1)+SUMIFS(S498,Input!$J140,Costs!S$1)+SUMIFS(S498,Input!$K140,Costs!S$1)+SUMIFS(S498,Input!$L140,Costs!S$1)</f>
        <v>0</v>
      </c>
      <c r="T139" s="8">
        <f>SUMIFS(T498,Input!$I140,Costs!T$1)+SUMIFS(T498,Input!$J140,Costs!T$1)+SUMIFS(T498,Input!$K140,Costs!T$1)+SUMIFS(T498,Input!$L140,Costs!T$1)</f>
        <v>0</v>
      </c>
      <c r="U139" s="8">
        <f>SUMIFS(U498,Input!$I140,Costs!U$1)+SUMIFS(U498,Input!$J140,Costs!U$1)+SUMIFS(U498,Input!$K140,Costs!U$1)+SUMIFS(U498,Input!$L140,Costs!U$1)</f>
        <v>0</v>
      </c>
      <c r="V139" s="8">
        <f>SUMIFS(V498,Input!$I140,Costs!V$1)+SUMIFS(V498,Input!$J140,Costs!V$1)+SUMIFS(V498,Input!$K140,Costs!V$1)+SUMIFS(V498,Input!$L140,Costs!V$1)</f>
        <v>0</v>
      </c>
      <c r="W139" s="8">
        <f>SUMIFS(W498,Input!$I140,Costs!W$1)+SUMIFS(W498,Input!$J140,Costs!W$1)+SUMIFS(W498,Input!$K140,Costs!W$1)+SUMIFS(W498,Input!$L140,Costs!W$1)</f>
        <v>0</v>
      </c>
      <c r="X139"/>
      <c r="Y139" s="119">
        <f t="shared" si="4"/>
        <v>0</v>
      </c>
      <c r="Z139"/>
    </row>
    <row r="140" spans="1:26" ht="14.5" hidden="1" thickBot="1" x14ac:dyDescent="0.35">
      <c r="A140" s="67" t="str">
        <f>IF(ISBLANK(Input!A141)," ",Input!A141)</f>
        <v xml:space="preserve"> </v>
      </c>
      <c r="B140" s="117" t="str">
        <f>IF(ISBLANK(Input!B141)," ",Input!B141)</f>
        <v xml:space="preserve"> </v>
      </c>
      <c r="C140" s="66" t="str">
        <f>IF(ISBLANK(Input!C141)," ",Input!C141)</f>
        <v xml:space="preserve"> </v>
      </c>
      <c r="D140" s="8">
        <f>SUMIFS(D499,Input!$I141,Costs!D$1)+SUMIFS(D499,Input!$J141,Costs!D$1)+SUMIFS(D499,Input!$K141,Costs!D$1)+SUMIFS(D499,Input!$L141,Costs!D$1)</f>
        <v>0</v>
      </c>
      <c r="E140" s="8">
        <f>SUMIFS(E499,Input!$I141,Costs!E$1)+SUMIFS(E499,Input!$J141,Costs!E$1)+SUMIFS(E499,Input!$K141,Costs!E$1)+SUMIFS(E499,Input!$L141,Costs!E$1)</f>
        <v>0</v>
      </c>
      <c r="F140" s="8">
        <f>SUMIFS(F499,Input!$I141,Costs!F$1)+SUMIFS(F499,Input!$J141,Costs!F$1)+SUMIFS(F499,Input!$K141,Costs!F$1)+SUMIFS(F499,Input!$L141,Costs!F$1)</f>
        <v>0</v>
      </c>
      <c r="G140" s="8">
        <f>SUMIFS(G499,Input!$I141,Costs!G$1)+SUMIFS(G499,Input!$J141,Costs!G$1)+SUMIFS(G499,Input!$K141,Costs!G$1)+SUMIFS(G499,Input!$L141,Costs!G$1)</f>
        <v>0</v>
      </c>
      <c r="H140" s="8">
        <f>SUMIFS(H499,Input!$I141,Costs!H$1)+SUMIFS(H499,Input!$J141,Costs!H$1)+SUMIFS(H499,Input!$K141,Costs!H$1)+SUMIFS(H499,Input!$L141,Costs!H$1)</f>
        <v>0</v>
      </c>
      <c r="I140" s="8">
        <f>SUMIFS(I499,Input!$I141,Costs!I$1)+SUMIFS(I499,Input!$J141,Costs!I$1)+SUMIFS(I499,Input!$K141,Costs!I$1)+SUMIFS(I499,Input!$L141,Costs!I$1)</f>
        <v>0</v>
      </c>
      <c r="J140" s="8">
        <f>SUMIFS(J499,Input!$I141,Costs!J$1)+SUMIFS(J499,Input!$J141,Costs!J$1)+SUMIFS(J499,Input!$K141,Costs!J$1)+SUMIFS(J499,Input!$L141,Costs!J$1)</f>
        <v>0</v>
      </c>
      <c r="K140" s="8">
        <f>SUMIFS(K499,Input!$I141,Costs!K$1)+SUMIFS(K499,Input!$J141,Costs!K$1)+SUMIFS(K499,Input!$K141,Costs!K$1)+SUMIFS(K499,Input!$L141,Costs!K$1)</f>
        <v>0</v>
      </c>
      <c r="L140" s="8">
        <f>SUMIFS(L499,Input!$I141,Costs!L$1)+SUMIFS(L499,Input!$J141,Costs!L$1)+SUMIFS(L499,Input!$K141,Costs!L$1)+SUMIFS(L499,Input!$L141,Costs!L$1)</f>
        <v>0</v>
      </c>
      <c r="M140" s="8">
        <f>SUMIFS(M499,Input!$I141,Costs!M$1)+SUMIFS(M499,Input!$J141,Costs!M$1)+SUMIFS(M499,Input!$K141,Costs!M$1)+SUMIFS(M499,Input!$L141,Costs!M$1)</f>
        <v>0</v>
      </c>
      <c r="N140" s="8">
        <f>SUMIFS(N499,Input!$I141,Costs!N$1)+SUMIFS(N499,Input!$J141,Costs!N$1)+SUMIFS(N499,Input!$K141,Costs!N$1)+SUMIFS(N499,Input!$L141,Costs!N$1)</f>
        <v>0</v>
      </c>
      <c r="O140" s="8">
        <f>SUMIFS(O499,Input!$I141,Costs!O$1)+SUMIFS(O499,Input!$J141,Costs!O$1)+SUMIFS(O499,Input!$K141,Costs!O$1)+SUMIFS(O499,Input!$L141,Costs!O$1)</f>
        <v>0</v>
      </c>
      <c r="P140" s="8">
        <f>SUMIFS(P499,Input!$I141,Costs!P$1)+SUMIFS(P499,Input!$J141,Costs!P$1)+SUMIFS(P499,Input!$K141,Costs!P$1)+SUMIFS(P499,Input!$L141,Costs!P$1)</f>
        <v>0</v>
      </c>
      <c r="Q140" s="8">
        <f>SUMIFS(Q499,Input!$I141,Costs!Q$1)+SUMIFS(Q499,Input!$J141,Costs!Q$1)+SUMIFS(Q499,Input!$K141,Costs!Q$1)+SUMIFS(Q499,Input!$L141,Costs!Q$1)</f>
        <v>0</v>
      </c>
      <c r="R140" s="8">
        <f>SUMIFS(R499,Input!$I141,Costs!R$1)+SUMIFS(R499,Input!$J141,Costs!R$1)+SUMIFS(R499,Input!$K141,Costs!R$1)+SUMIFS(R499,Input!$L141,Costs!R$1)</f>
        <v>0</v>
      </c>
      <c r="S140" s="8">
        <f>SUMIFS(S499,Input!$I141,Costs!S$1)+SUMIFS(S499,Input!$J141,Costs!S$1)+SUMIFS(S499,Input!$K141,Costs!S$1)+SUMIFS(S499,Input!$L141,Costs!S$1)</f>
        <v>0</v>
      </c>
      <c r="T140" s="8">
        <f>SUMIFS(T499,Input!$I141,Costs!T$1)+SUMIFS(T499,Input!$J141,Costs!T$1)+SUMIFS(T499,Input!$K141,Costs!T$1)+SUMIFS(T499,Input!$L141,Costs!T$1)</f>
        <v>0</v>
      </c>
      <c r="U140" s="8">
        <f>SUMIFS(U499,Input!$I141,Costs!U$1)+SUMIFS(U499,Input!$J141,Costs!U$1)+SUMIFS(U499,Input!$K141,Costs!U$1)+SUMIFS(U499,Input!$L141,Costs!U$1)</f>
        <v>0</v>
      </c>
      <c r="V140" s="8">
        <f>SUMIFS(V499,Input!$I141,Costs!V$1)+SUMIFS(V499,Input!$J141,Costs!V$1)+SUMIFS(V499,Input!$K141,Costs!V$1)+SUMIFS(V499,Input!$L141,Costs!V$1)</f>
        <v>0</v>
      </c>
      <c r="W140" s="8">
        <f>SUMIFS(W499,Input!$I141,Costs!W$1)+SUMIFS(W499,Input!$J141,Costs!W$1)+SUMIFS(W499,Input!$K141,Costs!W$1)+SUMIFS(W499,Input!$L141,Costs!W$1)</f>
        <v>0</v>
      </c>
      <c r="X140"/>
      <c r="Y140" s="119">
        <f t="shared" si="4"/>
        <v>0</v>
      </c>
      <c r="Z140"/>
    </row>
    <row r="141" spans="1:26" ht="14.5" hidden="1" thickBot="1" x14ac:dyDescent="0.35">
      <c r="A141" s="67" t="str">
        <f>IF(ISBLANK(Input!A142)," ",Input!A142)</f>
        <v xml:space="preserve"> </v>
      </c>
      <c r="B141" s="117" t="str">
        <f>IF(ISBLANK(Input!B142)," ",Input!B142)</f>
        <v xml:space="preserve"> </v>
      </c>
      <c r="C141" s="66" t="str">
        <f>IF(ISBLANK(Input!C142)," ",Input!C142)</f>
        <v xml:space="preserve"> </v>
      </c>
      <c r="D141" s="8">
        <f>SUMIFS(D500,Input!$I142,Costs!D$1)+SUMIFS(D500,Input!$J142,Costs!D$1)+SUMIFS(D500,Input!$K142,Costs!D$1)+SUMIFS(D500,Input!$L142,Costs!D$1)</f>
        <v>0</v>
      </c>
      <c r="E141" s="8">
        <f>SUMIFS(E500,Input!$I142,Costs!E$1)+SUMIFS(E500,Input!$J142,Costs!E$1)+SUMIFS(E500,Input!$K142,Costs!E$1)+SUMIFS(E500,Input!$L142,Costs!E$1)</f>
        <v>0</v>
      </c>
      <c r="F141" s="8">
        <f>SUMIFS(F500,Input!$I142,Costs!F$1)+SUMIFS(F500,Input!$J142,Costs!F$1)+SUMIFS(F500,Input!$K142,Costs!F$1)+SUMIFS(F500,Input!$L142,Costs!F$1)</f>
        <v>0</v>
      </c>
      <c r="G141" s="8">
        <f>SUMIFS(G500,Input!$I142,Costs!G$1)+SUMIFS(G500,Input!$J142,Costs!G$1)+SUMIFS(G500,Input!$K142,Costs!G$1)+SUMIFS(G500,Input!$L142,Costs!G$1)</f>
        <v>0</v>
      </c>
      <c r="H141" s="8">
        <f>SUMIFS(H500,Input!$I142,Costs!H$1)+SUMIFS(H500,Input!$J142,Costs!H$1)+SUMIFS(H500,Input!$K142,Costs!H$1)+SUMIFS(H500,Input!$L142,Costs!H$1)</f>
        <v>0</v>
      </c>
      <c r="I141" s="8">
        <f>SUMIFS(I500,Input!$I142,Costs!I$1)+SUMIFS(I500,Input!$J142,Costs!I$1)+SUMIFS(I500,Input!$K142,Costs!I$1)+SUMIFS(I500,Input!$L142,Costs!I$1)</f>
        <v>0</v>
      </c>
      <c r="J141" s="8">
        <f>SUMIFS(J500,Input!$I142,Costs!J$1)+SUMIFS(J500,Input!$J142,Costs!J$1)+SUMIFS(J500,Input!$K142,Costs!J$1)+SUMIFS(J500,Input!$L142,Costs!J$1)</f>
        <v>0</v>
      </c>
      <c r="K141" s="8">
        <f>SUMIFS(K500,Input!$I142,Costs!K$1)+SUMIFS(K500,Input!$J142,Costs!K$1)+SUMIFS(K500,Input!$K142,Costs!K$1)+SUMIFS(K500,Input!$L142,Costs!K$1)</f>
        <v>0</v>
      </c>
      <c r="L141" s="8">
        <f>SUMIFS(L500,Input!$I142,Costs!L$1)+SUMIFS(L500,Input!$J142,Costs!L$1)+SUMIFS(L500,Input!$K142,Costs!L$1)+SUMIFS(L500,Input!$L142,Costs!L$1)</f>
        <v>0</v>
      </c>
      <c r="M141" s="8">
        <f>SUMIFS(M500,Input!$I142,Costs!M$1)+SUMIFS(M500,Input!$J142,Costs!M$1)+SUMIFS(M500,Input!$K142,Costs!M$1)+SUMIFS(M500,Input!$L142,Costs!M$1)</f>
        <v>0</v>
      </c>
      <c r="N141" s="8">
        <f>SUMIFS(N500,Input!$I142,Costs!N$1)+SUMIFS(N500,Input!$J142,Costs!N$1)+SUMIFS(N500,Input!$K142,Costs!N$1)+SUMIFS(N500,Input!$L142,Costs!N$1)</f>
        <v>0</v>
      </c>
      <c r="O141" s="8">
        <f>SUMIFS(O500,Input!$I142,Costs!O$1)+SUMIFS(O500,Input!$J142,Costs!O$1)+SUMIFS(O500,Input!$K142,Costs!O$1)+SUMIFS(O500,Input!$L142,Costs!O$1)</f>
        <v>0</v>
      </c>
      <c r="P141" s="8">
        <f>SUMIFS(P500,Input!$I142,Costs!P$1)+SUMIFS(P500,Input!$J142,Costs!P$1)+SUMIFS(P500,Input!$K142,Costs!P$1)+SUMIFS(P500,Input!$L142,Costs!P$1)</f>
        <v>0</v>
      </c>
      <c r="Q141" s="8">
        <f>SUMIFS(Q500,Input!$I142,Costs!Q$1)+SUMIFS(Q500,Input!$J142,Costs!Q$1)+SUMIFS(Q500,Input!$K142,Costs!Q$1)+SUMIFS(Q500,Input!$L142,Costs!Q$1)</f>
        <v>0</v>
      </c>
      <c r="R141" s="8">
        <f>SUMIFS(R500,Input!$I142,Costs!R$1)+SUMIFS(R500,Input!$J142,Costs!R$1)+SUMIFS(R500,Input!$K142,Costs!R$1)+SUMIFS(R500,Input!$L142,Costs!R$1)</f>
        <v>0</v>
      </c>
      <c r="S141" s="8">
        <f>SUMIFS(S500,Input!$I142,Costs!S$1)+SUMIFS(S500,Input!$J142,Costs!S$1)+SUMIFS(S500,Input!$K142,Costs!S$1)+SUMIFS(S500,Input!$L142,Costs!S$1)</f>
        <v>0</v>
      </c>
      <c r="T141" s="8">
        <f>SUMIFS(T500,Input!$I142,Costs!T$1)+SUMIFS(T500,Input!$J142,Costs!T$1)+SUMIFS(T500,Input!$K142,Costs!T$1)+SUMIFS(T500,Input!$L142,Costs!T$1)</f>
        <v>0</v>
      </c>
      <c r="U141" s="8">
        <f>SUMIFS(U500,Input!$I142,Costs!U$1)+SUMIFS(U500,Input!$J142,Costs!U$1)+SUMIFS(U500,Input!$K142,Costs!U$1)+SUMIFS(U500,Input!$L142,Costs!U$1)</f>
        <v>0</v>
      </c>
      <c r="V141" s="8">
        <f>SUMIFS(V500,Input!$I142,Costs!V$1)+SUMIFS(V500,Input!$J142,Costs!V$1)+SUMIFS(V500,Input!$K142,Costs!V$1)+SUMIFS(V500,Input!$L142,Costs!V$1)</f>
        <v>0</v>
      </c>
      <c r="W141" s="8">
        <f>SUMIFS(W500,Input!$I142,Costs!W$1)+SUMIFS(W500,Input!$J142,Costs!W$1)+SUMIFS(W500,Input!$K142,Costs!W$1)+SUMIFS(W500,Input!$L142,Costs!W$1)</f>
        <v>0</v>
      </c>
      <c r="X141"/>
      <c r="Y141" s="119">
        <f t="shared" si="4"/>
        <v>0</v>
      </c>
      <c r="Z141"/>
    </row>
    <row r="142" spans="1:26" ht="14.5" hidden="1" thickBot="1" x14ac:dyDescent="0.35">
      <c r="A142" s="67" t="str">
        <f>IF(ISBLANK(Input!A143)," ",Input!A143)</f>
        <v xml:space="preserve"> </v>
      </c>
      <c r="B142" s="117" t="str">
        <f>IF(ISBLANK(Input!B143)," ",Input!B143)</f>
        <v xml:space="preserve"> </v>
      </c>
      <c r="C142" s="66" t="str">
        <f>IF(ISBLANK(Input!C143)," ",Input!C143)</f>
        <v xml:space="preserve"> </v>
      </c>
      <c r="D142" s="8">
        <f>SUMIFS(D501,Input!$I143,Costs!D$1)+SUMIFS(D501,Input!$J143,Costs!D$1)+SUMIFS(D501,Input!$K143,Costs!D$1)+SUMIFS(D501,Input!$L143,Costs!D$1)</f>
        <v>0</v>
      </c>
      <c r="E142" s="8">
        <f>SUMIFS(E501,Input!$I143,Costs!E$1)+SUMIFS(E501,Input!$J143,Costs!E$1)+SUMIFS(E501,Input!$K143,Costs!E$1)+SUMIFS(E501,Input!$L143,Costs!E$1)</f>
        <v>0</v>
      </c>
      <c r="F142" s="8">
        <f>SUMIFS(F501,Input!$I143,Costs!F$1)+SUMIFS(F501,Input!$J143,Costs!F$1)+SUMIFS(F501,Input!$K143,Costs!F$1)+SUMIFS(F501,Input!$L143,Costs!F$1)</f>
        <v>0</v>
      </c>
      <c r="G142" s="8">
        <f>SUMIFS(G501,Input!$I143,Costs!G$1)+SUMIFS(G501,Input!$J143,Costs!G$1)+SUMIFS(G501,Input!$K143,Costs!G$1)+SUMIFS(G501,Input!$L143,Costs!G$1)</f>
        <v>0</v>
      </c>
      <c r="H142" s="8">
        <f>SUMIFS(H501,Input!$I143,Costs!H$1)+SUMIFS(H501,Input!$J143,Costs!H$1)+SUMIFS(H501,Input!$K143,Costs!H$1)+SUMIFS(H501,Input!$L143,Costs!H$1)</f>
        <v>0</v>
      </c>
      <c r="I142" s="8">
        <f>SUMIFS(I501,Input!$I143,Costs!I$1)+SUMIFS(I501,Input!$J143,Costs!I$1)+SUMIFS(I501,Input!$K143,Costs!I$1)+SUMIFS(I501,Input!$L143,Costs!I$1)</f>
        <v>0</v>
      </c>
      <c r="J142" s="8">
        <f>SUMIFS(J501,Input!$I143,Costs!J$1)+SUMIFS(J501,Input!$J143,Costs!J$1)+SUMIFS(J501,Input!$K143,Costs!J$1)+SUMIFS(J501,Input!$L143,Costs!J$1)</f>
        <v>0</v>
      </c>
      <c r="K142" s="8">
        <f>SUMIFS(K501,Input!$I143,Costs!K$1)+SUMIFS(K501,Input!$J143,Costs!K$1)+SUMIFS(K501,Input!$K143,Costs!K$1)+SUMIFS(K501,Input!$L143,Costs!K$1)</f>
        <v>0</v>
      </c>
      <c r="L142" s="8">
        <f>SUMIFS(L501,Input!$I143,Costs!L$1)+SUMIFS(L501,Input!$J143,Costs!L$1)+SUMIFS(L501,Input!$K143,Costs!L$1)+SUMIFS(L501,Input!$L143,Costs!L$1)</f>
        <v>0</v>
      </c>
      <c r="M142" s="8">
        <f>SUMIFS(M501,Input!$I143,Costs!M$1)+SUMIFS(M501,Input!$J143,Costs!M$1)+SUMIFS(M501,Input!$K143,Costs!M$1)+SUMIFS(M501,Input!$L143,Costs!M$1)</f>
        <v>0</v>
      </c>
      <c r="N142" s="8">
        <f>SUMIFS(N501,Input!$I143,Costs!N$1)+SUMIFS(N501,Input!$J143,Costs!N$1)+SUMIFS(N501,Input!$K143,Costs!N$1)+SUMIFS(N501,Input!$L143,Costs!N$1)</f>
        <v>0</v>
      </c>
      <c r="O142" s="8">
        <f>SUMIFS(O501,Input!$I143,Costs!O$1)+SUMIFS(O501,Input!$J143,Costs!O$1)+SUMIFS(O501,Input!$K143,Costs!O$1)+SUMIFS(O501,Input!$L143,Costs!O$1)</f>
        <v>0</v>
      </c>
      <c r="P142" s="8">
        <f>SUMIFS(P501,Input!$I143,Costs!P$1)+SUMIFS(P501,Input!$J143,Costs!P$1)+SUMIFS(P501,Input!$K143,Costs!P$1)+SUMIFS(P501,Input!$L143,Costs!P$1)</f>
        <v>0</v>
      </c>
      <c r="Q142" s="8">
        <f>SUMIFS(Q501,Input!$I143,Costs!Q$1)+SUMIFS(Q501,Input!$J143,Costs!Q$1)+SUMIFS(Q501,Input!$K143,Costs!Q$1)+SUMIFS(Q501,Input!$L143,Costs!Q$1)</f>
        <v>0</v>
      </c>
      <c r="R142" s="8">
        <f>SUMIFS(R501,Input!$I143,Costs!R$1)+SUMIFS(R501,Input!$J143,Costs!R$1)+SUMIFS(R501,Input!$K143,Costs!R$1)+SUMIFS(R501,Input!$L143,Costs!R$1)</f>
        <v>0</v>
      </c>
      <c r="S142" s="8">
        <f>SUMIFS(S501,Input!$I143,Costs!S$1)+SUMIFS(S501,Input!$J143,Costs!S$1)+SUMIFS(S501,Input!$K143,Costs!S$1)+SUMIFS(S501,Input!$L143,Costs!S$1)</f>
        <v>0</v>
      </c>
      <c r="T142" s="8">
        <f>SUMIFS(T501,Input!$I143,Costs!T$1)+SUMIFS(T501,Input!$J143,Costs!T$1)+SUMIFS(T501,Input!$K143,Costs!T$1)+SUMIFS(T501,Input!$L143,Costs!T$1)</f>
        <v>0</v>
      </c>
      <c r="U142" s="8">
        <f>SUMIFS(U501,Input!$I143,Costs!U$1)+SUMIFS(U501,Input!$J143,Costs!U$1)+SUMIFS(U501,Input!$K143,Costs!U$1)+SUMIFS(U501,Input!$L143,Costs!U$1)</f>
        <v>0</v>
      </c>
      <c r="V142" s="8">
        <f>SUMIFS(V501,Input!$I143,Costs!V$1)+SUMIFS(V501,Input!$J143,Costs!V$1)+SUMIFS(V501,Input!$K143,Costs!V$1)+SUMIFS(V501,Input!$L143,Costs!V$1)</f>
        <v>0</v>
      </c>
      <c r="W142" s="8">
        <f>SUMIFS(W501,Input!$I143,Costs!W$1)+SUMIFS(W501,Input!$J143,Costs!W$1)+SUMIFS(W501,Input!$K143,Costs!W$1)+SUMIFS(W501,Input!$L143,Costs!W$1)</f>
        <v>0</v>
      </c>
      <c r="X142"/>
      <c r="Y142" s="119">
        <f t="shared" si="4"/>
        <v>0</v>
      </c>
      <c r="Z142"/>
    </row>
    <row r="143" spans="1:26" ht="14.5" hidden="1" thickBot="1" x14ac:dyDescent="0.35">
      <c r="A143" s="67" t="str">
        <f>IF(ISBLANK(Input!A144)," ",Input!A144)</f>
        <v xml:space="preserve"> </v>
      </c>
      <c r="B143" s="117" t="str">
        <f>IF(ISBLANK(Input!B144)," ",Input!B144)</f>
        <v xml:space="preserve"> </v>
      </c>
      <c r="C143" s="66" t="str">
        <f>IF(ISBLANK(Input!C144)," ",Input!C144)</f>
        <v xml:space="preserve"> </v>
      </c>
      <c r="D143" s="8">
        <f>SUMIFS(D502,Input!$I144,Costs!D$1)+SUMIFS(D502,Input!$J144,Costs!D$1)+SUMIFS(D502,Input!$K144,Costs!D$1)+SUMIFS(D502,Input!$L144,Costs!D$1)</f>
        <v>0</v>
      </c>
      <c r="E143" s="8">
        <f>SUMIFS(E502,Input!$I144,Costs!E$1)+SUMIFS(E502,Input!$J144,Costs!E$1)+SUMIFS(E502,Input!$K144,Costs!E$1)+SUMIFS(E502,Input!$L144,Costs!E$1)</f>
        <v>0</v>
      </c>
      <c r="F143" s="8">
        <f>SUMIFS(F502,Input!$I144,Costs!F$1)+SUMIFS(F502,Input!$J144,Costs!F$1)+SUMIFS(F502,Input!$K144,Costs!F$1)+SUMIFS(F502,Input!$L144,Costs!F$1)</f>
        <v>0</v>
      </c>
      <c r="G143" s="8">
        <f>SUMIFS(G502,Input!$I144,Costs!G$1)+SUMIFS(G502,Input!$J144,Costs!G$1)+SUMIFS(G502,Input!$K144,Costs!G$1)+SUMIFS(G502,Input!$L144,Costs!G$1)</f>
        <v>0</v>
      </c>
      <c r="H143" s="8">
        <f>SUMIFS(H502,Input!$I144,Costs!H$1)+SUMIFS(H502,Input!$J144,Costs!H$1)+SUMIFS(H502,Input!$K144,Costs!H$1)+SUMIFS(H502,Input!$L144,Costs!H$1)</f>
        <v>0</v>
      </c>
      <c r="I143" s="8">
        <f>SUMIFS(I502,Input!$I144,Costs!I$1)+SUMIFS(I502,Input!$J144,Costs!I$1)+SUMIFS(I502,Input!$K144,Costs!I$1)+SUMIFS(I502,Input!$L144,Costs!I$1)</f>
        <v>0</v>
      </c>
      <c r="J143" s="8">
        <f>SUMIFS(J502,Input!$I144,Costs!J$1)+SUMIFS(J502,Input!$J144,Costs!J$1)+SUMIFS(J502,Input!$K144,Costs!J$1)+SUMIFS(J502,Input!$L144,Costs!J$1)</f>
        <v>0</v>
      </c>
      <c r="K143" s="8">
        <f>SUMIFS(K502,Input!$I144,Costs!K$1)+SUMIFS(K502,Input!$J144,Costs!K$1)+SUMIFS(K502,Input!$K144,Costs!K$1)+SUMIFS(K502,Input!$L144,Costs!K$1)</f>
        <v>0</v>
      </c>
      <c r="L143" s="8">
        <f>SUMIFS(L502,Input!$I144,Costs!L$1)+SUMIFS(L502,Input!$J144,Costs!L$1)+SUMIFS(L502,Input!$K144,Costs!L$1)+SUMIFS(L502,Input!$L144,Costs!L$1)</f>
        <v>0</v>
      </c>
      <c r="M143" s="8">
        <f>SUMIFS(M502,Input!$I144,Costs!M$1)+SUMIFS(M502,Input!$J144,Costs!M$1)+SUMIFS(M502,Input!$K144,Costs!M$1)+SUMIFS(M502,Input!$L144,Costs!M$1)</f>
        <v>0</v>
      </c>
      <c r="N143" s="8">
        <f>SUMIFS(N502,Input!$I144,Costs!N$1)+SUMIFS(N502,Input!$J144,Costs!N$1)+SUMIFS(N502,Input!$K144,Costs!N$1)+SUMIFS(N502,Input!$L144,Costs!N$1)</f>
        <v>0</v>
      </c>
      <c r="O143" s="8">
        <f>SUMIFS(O502,Input!$I144,Costs!O$1)+SUMIFS(O502,Input!$J144,Costs!O$1)+SUMIFS(O502,Input!$K144,Costs!O$1)+SUMIFS(O502,Input!$L144,Costs!O$1)</f>
        <v>0</v>
      </c>
      <c r="P143" s="8">
        <f>SUMIFS(P502,Input!$I144,Costs!P$1)+SUMIFS(P502,Input!$J144,Costs!P$1)+SUMIFS(P502,Input!$K144,Costs!P$1)+SUMIFS(P502,Input!$L144,Costs!P$1)</f>
        <v>0</v>
      </c>
      <c r="Q143" s="8">
        <f>SUMIFS(Q502,Input!$I144,Costs!Q$1)+SUMIFS(Q502,Input!$J144,Costs!Q$1)+SUMIFS(Q502,Input!$K144,Costs!Q$1)+SUMIFS(Q502,Input!$L144,Costs!Q$1)</f>
        <v>0</v>
      </c>
      <c r="R143" s="8">
        <f>SUMIFS(R502,Input!$I144,Costs!R$1)+SUMIFS(R502,Input!$J144,Costs!R$1)+SUMIFS(R502,Input!$K144,Costs!R$1)+SUMIFS(R502,Input!$L144,Costs!R$1)</f>
        <v>0</v>
      </c>
      <c r="S143" s="8">
        <f>SUMIFS(S502,Input!$I144,Costs!S$1)+SUMIFS(S502,Input!$J144,Costs!S$1)+SUMIFS(S502,Input!$K144,Costs!S$1)+SUMIFS(S502,Input!$L144,Costs!S$1)</f>
        <v>0</v>
      </c>
      <c r="T143" s="8">
        <f>SUMIFS(T502,Input!$I144,Costs!T$1)+SUMIFS(T502,Input!$J144,Costs!T$1)+SUMIFS(T502,Input!$K144,Costs!T$1)+SUMIFS(T502,Input!$L144,Costs!T$1)</f>
        <v>0</v>
      </c>
      <c r="U143" s="8">
        <f>SUMIFS(U502,Input!$I144,Costs!U$1)+SUMIFS(U502,Input!$J144,Costs!U$1)+SUMIFS(U502,Input!$K144,Costs!U$1)+SUMIFS(U502,Input!$L144,Costs!U$1)</f>
        <v>0</v>
      </c>
      <c r="V143" s="8">
        <f>SUMIFS(V502,Input!$I144,Costs!V$1)+SUMIFS(V502,Input!$J144,Costs!V$1)+SUMIFS(V502,Input!$K144,Costs!V$1)+SUMIFS(V502,Input!$L144,Costs!V$1)</f>
        <v>0</v>
      </c>
      <c r="W143" s="8">
        <f>SUMIFS(W502,Input!$I144,Costs!W$1)+SUMIFS(W502,Input!$J144,Costs!W$1)+SUMIFS(W502,Input!$K144,Costs!W$1)+SUMIFS(W502,Input!$L144,Costs!W$1)</f>
        <v>0</v>
      </c>
      <c r="X143"/>
      <c r="Y143" s="119">
        <f t="shared" si="4"/>
        <v>0</v>
      </c>
      <c r="Z143"/>
    </row>
    <row r="144" spans="1:26" ht="14.5" hidden="1" thickBot="1" x14ac:dyDescent="0.35">
      <c r="A144" s="67" t="str">
        <f>IF(ISBLANK(Input!A145)," ",Input!A145)</f>
        <v xml:space="preserve"> </v>
      </c>
      <c r="B144" s="117" t="str">
        <f>IF(ISBLANK(Input!B145)," ",Input!B145)</f>
        <v xml:space="preserve"> </v>
      </c>
      <c r="C144" s="66" t="str">
        <f>IF(ISBLANK(Input!C145)," ",Input!C145)</f>
        <v xml:space="preserve"> </v>
      </c>
      <c r="D144" s="8">
        <f>SUMIFS(D503,Input!$I145,Costs!D$1)+SUMIFS(D503,Input!$J145,Costs!D$1)+SUMIFS(D503,Input!$K145,Costs!D$1)+SUMIFS(D503,Input!$L145,Costs!D$1)</f>
        <v>0</v>
      </c>
      <c r="E144" s="8">
        <f>SUMIFS(E503,Input!$I145,Costs!E$1)+SUMIFS(E503,Input!$J145,Costs!E$1)+SUMIFS(E503,Input!$K145,Costs!E$1)+SUMIFS(E503,Input!$L145,Costs!E$1)</f>
        <v>0</v>
      </c>
      <c r="F144" s="8">
        <f>SUMIFS(F503,Input!$I145,Costs!F$1)+SUMIFS(F503,Input!$J145,Costs!F$1)+SUMIFS(F503,Input!$K145,Costs!F$1)+SUMIFS(F503,Input!$L145,Costs!F$1)</f>
        <v>0</v>
      </c>
      <c r="G144" s="8">
        <f>SUMIFS(G503,Input!$I145,Costs!G$1)+SUMIFS(G503,Input!$J145,Costs!G$1)+SUMIFS(G503,Input!$K145,Costs!G$1)+SUMIFS(G503,Input!$L145,Costs!G$1)</f>
        <v>0</v>
      </c>
      <c r="H144" s="8">
        <f>SUMIFS(H503,Input!$I145,Costs!H$1)+SUMIFS(H503,Input!$J145,Costs!H$1)+SUMIFS(H503,Input!$K145,Costs!H$1)+SUMIFS(H503,Input!$L145,Costs!H$1)</f>
        <v>0</v>
      </c>
      <c r="I144" s="8">
        <f>SUMIFS(I503,Input!$I145,Costs!I$1)+SUMIFS(I503,Input!$J145,Costs!I$1)+SUMIFS(I503,Input!$K145,Costs!I$1)+SUMIFS(I503,Input!$L145,Costs!I$1)</f>
        <v>0</v>
      </c>
      <c r="J144" s="8">
        <f>SUMIFS(J503,Input!$I145,Costs!J$1)+SUMIFS(J503,Input!$J145,Costs!J$1)+SUMIFS(J503,Input!$K145,Costs!J$1)+SUMIFS(J503,Input!$L145,Costs!J$1)</f>
        <v>0</v>
      </c>
      <c r="K144" s="8">
        <f>SUMIFS(K503,Input!$I145,Costs!K$1)+SUMIFS(K503,Input!$J145,Costs!K$1)+SUMIFS(K503,Input!$K145,Costs!K$1)+SUMIFS(K503,Input!$L145,Costs!K$1)</f>
        <v>0</v>
      </c>
      <c r="L144" s="8">
        <f>SUMIFS(L503,Input!$I145,Costs!L$1)+SUMIFS(L503,Input!$J145,Costs!L$1)+SUMIFS(L503,Input!$K145,Costs!L$1)+SUMIFS(L503,Input!$L145,Costs!L$1)</f>
        <v>0</v>
      </c>
      <c r="M144" s="8">
        <f>SUMIFS(M503,Input!$I145,Costs!M$1)+SUMIFS(M503,Input!$J145,Costs!M$1)+SUMIFS(M503,Input!$K145,Costs!M$1)+SUMIFS(M503,Input!$L145,Costs!M$1)</f>
        <v>0</v>
      </c>
      <c r="N144" s="8">
        <f>SUMIFS(N503,Input!$I145,Costs!N$1)+SUMIFS(N503,Input!$J145,Costs!N$1)+SUMIFS(N503,Input!$K145,Costs!N$1)+SUMIFS(N503,Input!$L145,Costs!N$1)</f>
        <v>0</v>
      </c>
      <c r="O144" s="8">
        <f>SUMIFS(O503,Input!$I145,Costs!O$1)+SUMIFS(O503,Input!$J145,Costs!O$1)+SUMIFS(O503,Input!$K145,Costs!O$1)+SUMIFS(O503,Input!$L145,Costs!O$1)</f>
        <v>0</v>
      </c>
      <c r="P144" s="8">
        <f>SUMIFS(P503,Input!$I145,Costs!P$1)+SUMIFS(P503,Input!$J145,Costs!P$1)+SUMIFS(P503,Input!$K145,Costs!P$1)+SUMIFS(P503,Input!$L145,Costs!P$1)</f>
        <v>0</v>
      </c>
      <c r="Q144" s="8">
        <f>SUMIFS(Q503,Input!$I145,Costs!Q$1)+SUMIFS(Q503,Input!$J145,Costs!Q$1)+SUMIFS(Q503,Input!$K145,Costs!Q$1)+SUMIFS(Q503,Input!$L145,Costs!Q$1)</f>
        <v>0</v>
      </c>
      <c r="R144" s="8">
        <f>SUMIFS(R503,Input!$I145,Costs!R$1)+SUMIFS(R503,Input!$J145,Costs!R$1)+SUMIFS(R503,Input!$K145,Costs!R$1)+SUMIFS(R503,Input!$L145,Costs!R$1)</f>
        <v>0</v>
      </c>
      <c r="S144" s="8">
        <f>SUMIFS(S503,Input!$I145,Costs!S$1)+SUMIFS(S503,Input!$J145,Costs!S$1)+SUMIFS(S503,Input!$K145,Costs!S$1)+SUMIFS(S503,Input!$L145,Costs!S$1)</f>
        <v>0</v>
      </c>
      <c r="T144" s="8">
        <f>SUMIFS(T503,Input!$I145,Costs!T$1)+SUMIFS(T503,Input!$J145,Costs!T$1)+SUMIFS(T503,Input!$K145,Costs!T$1)+SUMIFS(T503,Input!$L145,Costs!T$1)</f>
        <v>0</v>
      </c>
      <c r="U144" s="8">
        <f>SUMIFS(U503,Input!$I145,Costs!U$1)+SUMIFS(U503,Input!$J145,Costs!U$1)+SUMIFS(U503,Input!$K145,Costs!U$1)+SUMIFS(U503,Input!$L145,Costs!U$1)</f>
        <v>0</v>
      </c>
      <c r="V144" s="8">
        <f>SUMIFS(V503,Input!$I145,Costs!V$1)+SUMIFS(V503,Input!$J145,Costs!V$1)+SUMIFS(V503,Input!$K145,Costs!V$1)+SUMIFS(V503,Input!$L145,Costs!V$1)</f>
        <v>0</v>
      </c>
      <c r="W144" s="8">
        <f>SUMIFS(W503,Input!$I145,Costs!W$1)+SUMIFS(W503,Input!$J145,Costs!W$1)+SUMIFS(W503,Input!$K145,Costs!W$1)+SUMIFS(W503,Input!$L145,Costs!W$1)</f>
        <v>0</v>
      </c>
      <c r="X144"/>
      <c r="Y144" s="119">
        <f t="shared" si="4"/>
        <v>0</v>
      </c>
      <c r="Z144"/>
    </row>
    <row r="145" spans="1:26" ht="14.5" hidden="1" thickBot="1" x14ac:dyDescent="0.35">
      <c r="A145" s="67" t="str">
        <f>IF(ISBLANK(Input!A146)," ",Input!A146)</f>
        <v xml:space="preserve"> </v>
      </c>
      <c r="B145" s="117" t="str">
        <f>IF(ISBLANK(Input!B146)," ",Input!B146)</f>
        <v xml:space="preserve"> </v>
      </c>
      <c r="C145" s="66" t="str">
        <f>IF(ISBLANK(Input!C146)," ",Input!C146)</f>
        <v xml:space="preserve"> </v>
      </c>
      <c r="D145" s="8">
        <f>SUMIFS(D504,Input!$I146,Costs!D$1)+SUMIFS(D504,Input!$J146,Costs!D$1)+SUMIFS(D504,Input!$K146,Costs!D$1)+SUMIFS(D504,Input!$L146,Costs!D$1)</f>
        <v>0</v>
      </c>
      <c r="E145" s="8">
        <f>SUMIFS(E504,Input!$I146,Costs!E$1)+SUMIFS(E504,Input!$J146,Costs!E$1)+SUMIFS(E504,Input!$K146,Costs!E$1)+SUMIFS(E504,Input!$L146,Costs!E$1)</f>
        <v>0</v>
      </c>
      <c r="F145" s="8">
        <f>SUMIFS(F504,Input!$I146,Costs!F$1)+SUMIFS(F504,Input!$J146,Costs!F$1)+SUMIFS(F504,Input!$K146,Costs!F$1)+SUMIFS(F504,Input!$L146,Costs!F$1)</f>
        <v>0</v>
      </c>
      <c r="G145" s="8">
        <f>SUMIFS(G504,Input!$I146,Costs!G$1)+SUMIFS(G504,Input!$J146,Costs!G$1)+SUMIFS(G504,Input!$K146,Costs!G$1)+SUMIFS(G504,Input!$L146,Costs!G$1)</f>
        <v>0</v>
      </c>
      <c r="H145" s="8">
        <f>SUMIFS(H504,Input!$I146,Costs!H$1)+SUMIFS(H504,Input!$J146,Costs!H$1)+SUMIFS(H504,Input!$K146,Costs!H$1)+SUMIFS(H504,Input!$L146,Costs!H$1)</f>
        <v>0</v>
      </c>
      <c r="I145" s="8">
        <f>SUMIFS(I504,Input!$I146,Costs!I$1)+SUMIFS(I504,Input!$J146,Costs!I$1)+SUMIFS(I504,Input!$K146,Costs!I$1)+SUMIFS(I504,Input!$L146,Costs!I$1)</f>
        <v>0</v>
      </c>
      <c r="J145" s="8">
        <f>SUMIFS(J504,Input!$I146,Costs!J$1)+SUMIFS(J504,Input!$J146,Costs!J$1)+SUMIFS(J504,Input!$K146,Costs!J$1)+SUMIFS(J504,Input!$L146,Costs!J$1)</f>
        <v>0</v>
      </c>
      <c r="K145" s="8">
        <f>SUMIFS(K504,Input!$I146,Costs!K$1)+SUMIFS(K504,Input!$J146,Costs!K$1)+SUMIFS(K504,Input!$K146,Costs!K$1)+SUMIFS(K504,Input!$L146,Costs!K$1)</f>
        <v>0</v>
      </c>
      <c r="L145" s="8">
        <f>SUMIFS(L504,Input!$I146,Costs!L$1)+SUMIFS(L504,Input!$J146,Costs!L$1)+SUMIFS(L504,Input!$K146,Costs!L$1)+SUMIFS(L504,Input!$L146,Costs!L$1)</f>
        <v>0</v>
      </c>
      <c r="M145" s="8">
        <f>SUMIFS(M504,Input!$I146,Costs!M$1)+SUMIFS(M504,Input!$J146,Costs!M$1)+SUMIFS(M504,Input!$K146,Costs!M$1)+SUMIFS(M504,Input!$L146,Costs!M$1)</f>
        <v>0</v>
      </c>
      <c r="N145" s="8">
        <f>SUMIFS(N504,Input!$I146,Costs!N$1)+SUMIFS(N504,Input!$J146,Costs!N$1)+SUMIFS(N504,Input!$K146,Costs!N$1)+SUMIFS(N504,Input!$L146,Costs!N$1)</f>
        <v>0</v>
      </c>
      <c r="O145" s="8">
        <f>SUMIFS(O504,Input!$I146,Costs!O$1)+SUMIFS(O504,Input!$J146,Costs!O$1)+SUMIFS(O504,Input!$K146,Costs!O$1)+SUMIFS(O504,Input!$L146,Costs!O$1)</f>
        <v>0</v>
      </c>
      <c r="P145" s="8">
        <f>SUMIFS(P504,Input!$I146,Costs!P$1)+SUMIFS(P504,Input!$J146,Costs!P$1)+SUMIFS(P504,Input!$K146,Costs!P$1)+SUMIFS(P504,Input!$L146,Costs!P$1)</f>
        <v>0</v>
      </c>
      <c r="Q145" s="8">
        <f>SUMIFS(Q504,Input!$I146,Costs!Q$1)+SUMIFS(Q504,Input!$J146,Costs!Q$1)+SUMIFS(Q504,Input!$K146,Costs!Q$1)+SUMIFS(Q504,Input!$L146,Costs!Q$1)</f>
        <v>0</v>
      </c>
      <c r="R145" s="8">
        <f>SUMIFS(R504,Input!$I146,Costs!R$1)+SUMIFS(R504,Input!$J146,Costs!R$1)+SUMIFS(R504,Input!$K146,Costs!R$1)+SUMIFS(R504,Input!$L146,Costs!R$1)</f>
        <v>0</v>
      </c>
      <c r="S145" s="8">
        <f>SUMIFS(S504,Input!$I146,Costs!S$1)+SUMIFS(S504,Input!$J146,Costs!S$1)+SUMIFS(S504,Input!$K146,Costs!S$1)+SUMIFS(S504,Input!$L146,Costs!S$1)</f>
        <v>0</v>
      </c>
      <c r="T145" s="8">
        <f>SUMIFS(T504,Input!$I146,Costs!T$1)+SUMIFS(T504,Input!$J146,Costs!T$1)+SUMIFS(T504,Input!$K146,Costs!T$1)+SUMIFS(T504,Input!$L146,Costs!T$1)</f>
        <v>0</v>
      </c>
      <c r="U145" s="8">
        <f>SUMIFS(U504,Input!$I146,Costs!U$1)+SUMIFS(U504,Input!$J146,Costs!U$1)+SUMIFS(U504,Input!$K146,Costs!U$1)+SUMIFS(U504,Input!$L146,Costs!U$1)</f>
        <v>0</v>
      </c>
      <c r="V145" s="8">
        <f>SUMIFS(V504,Input!$I146,Costs!V$1)+SUMIFS(V504,Input!$J146,Costs!V$1)+SUMIFS(V504,Input!$K146,Costs!V$1)+SUMIFS(V504,Input!$L146,Costs!V$1)</f>
        <v>0</v>
      </c>
      <c r="W145" s="8">
        <f>SUMIFS(W504,Input!$I146,Costs!W$1)+SUMIFS(W504,Input!$J146,Costs!W$1)+SUMIFS(W504,Input!$K146,Costs!W$1)+SUMIFS(W504,Input!$L146,Costs!W$1)</f>
        <v>0</v>
      </c>
      <c r="X145"/>
      <c r="Y145" s="119">
        <f t="shared" si="4"/>
        <v>0</v>
      </c>
      <c r="Z145"/>
    </row>
    <row r="146" spans="1:26" ht="14.5" hidden="1" thickBot="1" x14ac:dyDescent="0.35">
      <c r="A146" s="67" t="str">
        <f>IF(ISBLANK(Input!A147)," ",Input!A147)</f>
        <v xml:space="preserve"> </v>
      </c>
      <c r="B146" s="117" t="str">
        <f>IF(ISBLANK(Input!B147)," ",Input!B147)</f>
        <v xml:space="preserve"> </v>
      </c>
      <c r="C146" s="66" t="str">
        <f>IF(ISBLANK(Input!C147)," ",Input!C147)</f>
        <v xml:space="preserve"> </v>
      </c>
      <c r="D146" s="8">
        <f>SUMIFS(D505,Input!$I147,Costs!D$1)+SUMIFS(D505,Input!$J147,Costs!D$1)+SUMIFS(D505,Input!$K147,Costs!D$1)+SUMIFS(D505,Input!$L147,Costs!D$1)</f>
        <v>0</v>
      </c>
      <c r="E146" s="8">
        <f>SUMIFS(E505,Input!$I147,Costs!E$1)+SUMIFS(E505,Input!$J147,Costs!E$1)+SUMIFS(E505,Input!$K147,Costs!E$1)+SUMIFS(E505,Input!$L147,Costs!E$1)</f>
        <v>0</v>
      </c>
      <c r="F146" s="8">
        <f>SUMIFS(F505,Input!$I147,Costs!F$1)+SUMIFS(F505,Input!$J147,Costs!F$1)+SUMIFS(F505,Input!$K147,Costs!F$1)+SUMIFS(F505,Input!$L147,Costs!F$1)</f>
        <v>0</v>
      </c>
      <c r="G146" s="8">
        <f>SUMIFS(G505,Input!$I147,Costs!G$1)+SUMIFS(G505,Input!$J147,Costs!G$1)+SUMIFS(G505,Input!$K147,Costs!G$1)+SUMIFS(G505,Input!$L147,Costs!G$1)</f>
        <v>0</v>
      </c>
      <c r="H146" s="8">
        <f>SUMIFS(H505,Input!$I147,Costs!H$1)+SUMIFS(H505,Input!$J147,Costs!H$1)+SUMIFS(H505,Input!$K147,Costs!H$1)+SUMIFS(H505,Input!$L147,Costs!H$1)</f>
        <v>0</v>
      </c>
      <c r="I146" s="8">
        <f>SUMIFS(I505,Input!$I147,Costs!I$1)+SUMIFS(I505,Input!$J147,Costs!I$1)+SUMIFS(I505,Input!$K147,Costs!I$1)+SUMIFS(I505,Input!$L147,Costs!I$1)</f>
        <v>0</v>
      </c>
      <c r="J146" s="8">
        <f>SUMIFS(J505,Input!$I147,Costs!J$1)+SUMIFS(J505,Input!$J147,Costs!J$1)+SUMIFS(J505,Input!$K147,Costs!J$1)+SUMIFS(J505,Input!$L147,Costs!J$1)</f>
        <v>0</v>
      </c>
      <c r="K146" s="8">
        <f>SUMIFS(K505,Input!$I147,Costs!K$1)+SUMIFS(K505,Input!$J147,Costs!K$1)+SUMIFS(K505,Input!$K147,Costs!K$1)+SUMIFS(K505,Input!$L147,Costs!K$1)</f>
        <v>0</v>
      </c>
      <c r="L146" s="8">
        <f>SUMIFS(L505,Input!$I147,Costs!L$1)+SUMIFS(L505,Input!$J147,Costs!L$1)+SUMIFS(L505,Input!$K147,Costs!L$1)+SUMIFS(L505,Input!$L147,Costs!L$1)</f>
        <v>0</v>
      </c>
      <c r="M146" s="8">
        <f>SUMIFS(M505,Input!$I147,Costs!M$1)+SUMIFS(M505,Input!$J147,Costs!M$1)+SUMIFS(M505,Input!$K147,Costs!M$1)+SUMIFS(M505,Input!$L147,Costs!M$1)</f>
        <v>0</v>
      </c>
      <c r="N146" s="8">
        <f>SUMIFS(N505,Input!$I147,Costs!N$1)+SUMIFS(N505,Input!$J147,Costs!N$1)+SUMIFS(N505,Input!$K147,Costs!N$1)+SUMIFS(N505,Input!$L147,Costs!N$1)</f>
        <v>0</v>
      </c>
      <c r="O146" s="8">
        <f>SUMIFS(O505,Input!$I147,Costs!O$1)+SUMIFS(O505,Input!$J147,Costs!O$1)+SUMIFS(O505,Input!$K147,Costs!O$1)+SUMIFS(O505,Input!$L147,Costs!O$1)</f>
        <v>0</v>
      </c>
      <c r="P146" s="8">
        <f>SUMIFS(P505,Input!$I147,Costs!P$1)+SUMIFS(P505,Input!$J147,Costs!P$1)+SUMIFS(P505,Input!$K147,Costs!P$1)+SUMIFS(P505,Input!$L147,Costs!P$1)</f>
        <v>0</v>
      </c>
      <c r="Q146" s="8">
        <f>SUMIFS(Q505,Input!$I147,Costs!Q$1)+SUMIFS(Q505,Input!$J147,Costs!Q$1)+SUMIFS(Q505,Input!$K147,Costs!Q$1)+SUMIFS(Q505,Input!$L147,Costs!Q$1)</f>
        <v>0</v>
      </c>
      <c r="R146" s="8">
        <f>SUMIFS(R505,Input!$I147,Costs!R$1)+SUMIFS(R505,Input!$J147,Costs!R$1)+SUMIFS(R505,Input!$K147,Costs!R$1)+SUMIFS(R505,Input!$L147,Costs!R$1)</f>
        <v>0</v>
      </c>
      <c r="S146" s="8">
        <f>SUMIFS(S505,Input!$I147,Costs!S$1)+SUMIFS(S505,Input!$J147,Costs!S$1)+SUMIFS(S505,Input!$K147,Costs!S$1)+SUMIFS(S505,Input!$L147,Costs!S$1)</f>
        <v>0</v>
      </c>
      <c r="T146" s="8">
        <f>SUMIFS(T505,Input!$I147,Costs!T$1)+SUMIFS(T505,Input!$J147,Costs!T$1)+SUMIFS(T505,Input!$K147,Costs!T$1)+SUMIFS(T505,Input!$L147,Costs!T$1)</f>
        <v>0</v>
      </c>
      <c r="U146" s="8">
        <f>SUMIFS(U505,Input!$I147,Costs!U$1)+SUMIFS(U505,Input!$J147,Costs!U$1)+SUMIFS(U505,Input!$K147,Costs!U$1)+SUMIFS(U505,Input!$L147,Costs!U$1)</f>
        <v>0</v>
      </c>
      <c r="V146" s="8">
        <f>SUMIFS(V505,Input!$I147,Costs!V$1)+SUMIFS(V505,Input!$J147,Costs!V$1)+SUMIFS(V505,Input!$K147,Costs!V$1)+SUMIFS(V505,Input!$L147,Costs!V$1)</f>
        <v>0</v>
      </c>
      <c r="W146" s="8">
        <f>SUMIFS(W505,Input!$I147,Costs!W$1)+SUMIFS(W505,Input!$J147,Costs!W$1)+SUMIFS(W505,Input!$K147,Costs!W$1)+SUMIFS(W505,Input!$L147,Costs!W$1)</f>
        <v>0</v>
      </c>
      <c r="X146"/>
      <c r="Y146" s="119">
        <f t="shared" si="4"/>
        <v>0</v>
      </c>
      <c r="Z146"/>
    </row>
    <row r="147" spans="1:26" ht="14.5" hidden="1" thickBot="1" x14ac:dyDescent="0.35">
      <c r="A147" s="67" t="str">
        <f>IF(ISBLANK(Input!A148)," ",Input!A148)</f>
        <v xml:space="preserve"> </v>
      </c>
      <c r="B147" s="117" t="str">
        <f>IF(ISBLANK(Input!B148)," ",Input!B148)</f>
        <v xml:space="preserve"> </v>
      </c>
      <c r="C147" s="66" t="str">
        <f>IF(ISBLANK(Input!C148)," ",Input!C148)</f>
        <v xml:space="preserve"> </v>
      </c>
      <c r="D147" s="8">
        <f>SUMIFS(D506,Input!$I148,Costs!D$1)+SUMIFS(D506,Input!$J148,Costs!D$1)+SUMIFS(D506,Input!$K148,Costs!D$1)+SUMIFS(D506,Input!$L148,Costs!D$1)</f>
        <v>0</v>
      </c>
      <c r="E147" s="8">
        <f>SUMIFS(E506,Input!$I148,Costs!E$1)+SUMIFS(E506,Input!$J148,Costs!E$1)+SUMIFS(E506,Input!$K148,Costs!E$1)+SUMIFS(E506,Input!$L148,Costs!E$1)</f>
        <v>0</v>
      </c>
      <c r="F147" s="8">
        <f>SUMIFS(F506,Input!$I148,Costs!F$1)+SUMIFS(F506,Input!$J148,Costs!F$1)+SUMIFS(F506,Input!$K148,Costs!F$1)+SUMIFS(F506,Input!$L148,Costs!F$1)</f>
        <v>0</v>
      </c>
      <c r="G147" s="8">
        <f>SUMIFS(G506,Input!$I148,Costs!G$1)+SUMIFS(G506,Input!$J148,Costs!G$1)+SUMIFS(G506,Input!$K148,Costs!G$1)+SUMIFS(G506,Input!$L148,Costs!G$1)</f>
        <v>0</v>
      </c>
      <c r="H147" s="8">
        <f>SUMIFS(H506,Input!$I148,Costs!H$1)+SUMIFS(H506,Input!$J148,Costs!H$1)+SUMIFS(H506,Input!$K148,Costs!H$1)+SUMIFS(H506,Input!$L148,Costs!H$1)</f>
        <v>0</v>
      </c>
      <c r="I147" s="8">
        <f>SUMIFS(I506,Input!$I148,Costs!I$1)+SUMIFS(I506,Input!$J148,Costs!I$1)+SUMIFS(I506,Input!$K148,Costs!I$1)+SUMIFS(I506,Input!$L148,Costs!I$1)</f>
        <v>0</v>
      </c>
      <c r="J147" s="8">
        <f>SUMIFS(J506,Input!$I148,Costs!J$1)+SUMIFS(J506,Input!$J148,Costs!J$1)+SUMIFS(J506,Input!$K148,Costs!J$1)+SUMIFS(J506,Input!$L148,Costs!J$1)</f>
        <v>0</v>
      </c>
      <c r="K147" s="8">
        <f>SUMIFS(K506,Input!$I148,Costs!K$1)+SUMIFS(K506,Input!$J148,Costs!K$1)+SUMIFS(K506,Input!$K148,Costs!K$1)+SUMIFS(K506,Input!$L148,Costs!K$1)</f>
        <v>0</v>
      </c>
      <c r="L147" s="8">
        <f>SUMIFS(L506,Input!$I148,Costs!L$1)+SUMIFS(L506,Input!$J148,Costs!L$1)+SUMIFS(L506,Input!$K148,Costs!L$1)+SUMIFS(L506,Input!$L148,Costs!L$1)</f>
        <v>0</v>
      </c>
      <c r="M147" s="8">
        <f>SUMIFS(M506,Input!$I148,Costs!M$1)+SUMIFS(M506,Input!$J148,Costs!M$1)+SUMIFS(M506,Input!$K148,Costs!M$1)+SUMIFS(M506,Input!$L148,Costs!M$1)</f>
        <v>0</v>
      </c>
      <c r="N147" s="8">
        <f>SUMIFS(N506,Input!$I148,Costs!N$1)+SUMIFS(N506,Input!$J148,Costs!N$1)+SUMIFS(N506,Input!$K148,Costs!N$1)+SUMIFS(N506,Input!$L148,Costs!N$1)</f>
        <v>0</v>
      </c>
      <c r="O147" s="8">
        <f>SUMIFS(O506,Input!$I148,Costs!O$1)+SUMIFS(O506,Input!$J148,Costs!O$1)+SUMIFS(O506,Input!$K148,Costs!O$1)+SUMIFS(O506,Input!$L148,Costs!O$1)</f>
        <v>0</v>
      </c>
      <c r="P147" s="8">
        <f>SUMIFS(P506,Input!$I148,Costs!P$1)+SUMIFS(P506,Input!$J148,Costs!P$1)+SUMIFS(P506,Input!$K148,Costs!P$1)+SUMIFS(P506,Input!$L148,Costs!P$1)</f>
        <v>0</v>
      </c>
      <c r="Q147" s="8">
        <f>SUMIFS(Q506,Input!$I148,Costs!Q$1)+SUMIFS(Q506,Input!$J148,Costs!Q$1)+SUMIFS(Q506,Input!$K148,Costs!Q$1)+SUMIFS(Q506,Input!$L148,Costs!Q$1)</f>
        <v>0</v>
      </c>
      <c r="R147" s="8">
        <f>SUMIFS(R506,Input!$I148,Costs!R$1)+SUMIFS(R506,Input!$J148,Costs!R$1)+SUMIFS(R506,Input!$K148,Costs!R$1)+SUMIFS(R506,Input!$L148,Costs!R$1)</f>
        <v>0</v>
      </c>
      <c r="S147" s="8">
        <f>SUMIFS(S506,Input!$I148,Costs!S$1)+SUMIFS(S506,Input!$J148,Costs!S$1)+SUMIFS(S506,Input!$K148,Costs!S$1)+SUMIFS(S506,Input!$L148,Costs!S$1)</f>
        <v>0</v>
      </c>
      <c r="T147" s="8">
        <f>SUMIFS(T506,Input!$I148,Costs!T$1)+SUMIFS(T506,Input!$J148,Costs!T$1)+SUMIFS(T506,Input!$K148,Costs!T$1)+SUMIFS(T506,Input!$L148,Costs!T$1)</f>
        <v>0</v>
      </c>
      <c r="U147" s="8">
        <f>SUMIFS(U506,Input!$I148,Costs!U$1)+SUMIFS(U506,Input!$J148,Costs!U$1)+SUMIFS(U506,Input!$K148,Costs!U$1)+SUMIFS(U506,Input!$L148,Costs!U$1)</f>
        <v>0</v>
      </c>
      <c r="V147" s="8">
        <f>SUMIFS(V506,Input!$I148,Costs!V$1)+SUMIFS(V506,Input!$J148,Costs!V$1)+SUMIFS(V506,Input!$K148,Costs!V$1)+SUMIFS(V506,Input!$L148,Costs!V$1)</f>
        <v>0</v>
      </c>
      <c r="W147" s="8">
        <f>SUMIFS(W506,Input!$I148,Costs!W$1)+SUMIFS(W506,Input!$J148,Costs!W$1)+SUMIFS(W506,Input!$K148,Costs!W$1)+SUMIFS(W506,Input!$L148,Costs!W$1)</f>
        <v>0</v>
      </c>
      <c r="X147"/>
      <c r="Y147" s="119">
        <f t="shared" si="4"/>
        <v>0</v>
      </c>
      <c r="Z147"/>
    </row>
    <row r="148" spans="1:26" ht="14.5" hidden="1" thickBot="1" x14ac:dyDescent="0.35">
      <c r="A148" s="67" t="str">
        <f>IF(ISBLANK(Input!A149)," ",Input!A149)</f>
        <v xml:space="preserve"> </v>
      </c>
      <c r="B148" s="117" t="str">
        <f>IF(ISBLANK(Input!B149)," ",Input!B149)</f>
        <v xml:space="preserve"> </v>
      </c>
      <c r="C148" s="66" t="str">
        <f>IF(ISBLANK(Input!C149)," ",Input!C149)</f>
        <v xml:space="preserve"> </v>
      </c>
      <c r="D148" s="8">
        <f>SUMIFS(D507,Input!$I149,Costs!D$1)+SUMIFS(D507,Input!$J149,Costs!D$1)+SUMIFS(D507,Input!$K149,Costs!D$1)+SUMIFS(D507,Input!$L149,Costs!D$1)</f>
        <v>0</v>
      </c>
      <c r="E148" s="8">
        <f>SUMIFS(E507,Input!$I149,Costs!E$1)+SUMIFS(E507,Input!$J149,Costs!E$1)+SUMIFS(E507,Input!$K149,Costs!E$1)+SUMIFS(E507,Input!$L149,Costs!E$1)</f>
        <v>0</v>
      </c>
      <c r="F148" s="8">
        <f>SUMIFS(F507,Input!$I149,Costs!F$1)+SUMIFS(F507,Input!$J149,Costs!F$1)+SUMIFS(F507,Input!$K149,Costs!F$1)+SUMIFS(F507,Input!$L149,Costs!F$1)</f>
        <v>0</v>
      </c>
      <c r="G148" s="8">
        <f>SUMIFS(G507,Input!$I149,Costs!G$1)+SUMIFS(G507,Input!$J149,Costs!G$1)+SUMIFS(G507,Input!$K149,Costs!G$1)+SUMIFS(G507,Input!$L149,Costs!G$1)</f>
        <v>0</v>
      </c>
      <c r="H148" s="8">
        <f>SUMIFS(H507,Input!$I149,Costs!H$1)+SUMIFS(H507,Input!$J149,Costs!H$1)+SUMIFS(H507,Input!$K149,Costs!H$1)+SUMIFS(H507,Input!$L149,Costs!H$1)</f>
        <v>0</v>
      </c>
      <c r="I148" s="8">
        <f>SUMIFS(I507,Input!$I149,Costs!I$1)+SUMIFS(I507,Input!$J149,Costs!I$1)+SUMIFS(I507,Input!$K149,Costs!I$1)+SUMIFS(I507,Input!$L149,Costs!I$1)</f>
        <v>0</v>
      </c>
      <c r="J148" s="8">
        <f>SUMIFS(J507,Input!$I149,Costs!J$1)+SUMIFS(J507,Input!$J149,Costs!J$1)+SUMIFS(J507,Input!$K149,Costs!J$1)+SUMIFS(J507,Input!$L149,Costs!J$1)</f>
        <v>0</v>
      </c>
      <c r="K148" s="8">
        <f>SUMIFS(K507,Input!$I149,Costs!K$1)+SUMIFS(K507,Input!$J149,Costs!K$1)+SUMIFS(K507,Input!$K149,Costs!K$1)+SUMIFS(K507,Input!$L149,Costs!K$1)</f>
        <v>0</v>
      </c>
      <c r="L148" s="8">
        <f>SUMIFS(L507,Input!$I149,Costs!L$1)+SUMIFS(L507,Input!$J149,Costs!L$1)+SUMIFS(L507,Input!$K149,Costs!L$1)+SUMIFS(L507,Input!$L149,Costs!L$1)</f>
        <v>0</v>
      </c>
      <c r="M148" s="8">
        <f>SUMIFS(M507,Input!$I149,Costs!M$1)+SUMIFS(M507,Input!$J149,Costs!M$1)+SUMIFS(M507,Input!$K149,Costs!M$1)+SUMIFS(M507,Input!$L149,Costs!M$1)</f>
        <v>0</v>
      </c>
      <c r="N148" s="8">
        <f>SUMIFS(N507,Input!$I149,Costs!N$1)+SUMIFS(N507,Input!$J149,Costs!N$1)+SUMIFS(N507,Input!$K149,Costs!N$1)+SUMIFS(N507,Input!$L149,Costs!N$1)</f>
        <v>0</v>
      </c>
      <c r="O148" s="8">
        <f>SUMIFS(O507,Input!$I149,Costs!O$1)+SUMIFS(O507,Input!$J149,Costs!O$1)+SUMIFS(O507,Input!$K149,Costs!O$1)+SUMIFS(O507,Input!$L149,Costs!O$1)</f>
        <v>0</v>
      </c>
      <c r="P148" s="8">
        <f>SUMIFS(P507,Input!$I149,Costs!P$1)+SUMIFS(P507,Input!$J149,Costs!P$1)+SUMIFS(P507,Input!$K149,Costs!P$1)+SUMIFS(P507,Input!$L149,Costs!P$1)</f>
        <v>0</v>
      </c>
      <c r="Q148" s="8">
        <f>SUMIFS(Q507,Input!$I149,Costs!Q$1)+SUMIFS(Q507,Input!$J149,Costs!Q$1)+SUMIFS(Q507,Input!$K149,Costs!Q$1)+SUMIFS(Q507,Input!$L149,Costs!Q$1)</f>
        <v>0</v>
      </c>
      <c r="R148" s="8">
        <f>SUMIFS(R507,Input!$I149,Costs!R$1)+SUMIFS(R507,Input!$J149,Costs!R$1)+SUMIFS(R507,Input!$K149,Costs!R$1)+SUMIFS(R507,Input!$L149,Costs!R$1)</f>
        <v>0</v>
      </c>
      <c r="S148" s="8">
        <f>SUMIFS(S507,Input!$I149,Costs!S$1)+SUMIFS(S507,Input!$J149,Costs!S$1)+SUMIFS(S507,Input!$K149,Costs!S$1)+SUMIFS(S507,Input!$L149,Costs!S$1)</f>
        <v>0</v>
      </c>
      <c r="T148" s="8">
        <f>SUMIFS(T507,Input!$I149,Costs!T$1)+SUMIFS(T507,Input!$J149,Costs!T$1)+SUMIFS(T507,Input!$K149,Costs!T$1)+SUMIFS(T507,Input!$L149,Costs!T$1)</f>
        <v>0</v>
      </c>
      <c r="U148" s="8">
        <f>SUMIFS(U507,Input!$I149,Costs!U$1)+SUMIFS(U507,Input!$J149,Costs!U$1)+SUMIFS(U507,Input!$K149,Costs!U$1)+SUMIFS(U507,Input!$L149,Costs!U$1)</f>
        <v>0</v>
      </c>
      <c r="V148" s="8">
        <f>SUMIFS(V507,Input!$I149,Costs!V$1)+SUMIFS(V507,Input!$J149,Costs!V$1)+SUMIFS(V507,Input!$K149,Costs!V$1)+SUMIFS(V507,Input!$L149,Costs!V$1)</f>
        <v>0</v>
      </c>
      <c r="W148" s="8">
        <f>SUMIFS(W507,Input!$I149,Costs!W$1)+SUMIFS(W507,Input!$J149,Costs!W$1)+SUMIFS(W507,Input!$K149,Costs!W$1)+SUMIFS(W507,Input!$L149,Costs!W$1)</f>
        <v>0</v>
      </c>
      <c r="X148"/>
      <c r="Y148" s="119">
        <f t="shared" si="4"/>
        <v>0</v>
      </c>
      <c r="Z148"/>
    </row>
    <row r="149" spans="1:26" ht="14.5" hidden="1" thickBot="1" x14ac:dyDescent="0.35">
      <c r="A149" s="67" t="str">
        <f>IF(ISBLANK(Input!A150)," ",Input!A150)</f>
        <v xml:space="preserve"> </v>
      </c>
      <c r="B149" s="117" t="str">
        <f>IF(ISBLANK(Input!B150)," ",Input!B150)</f>
        <v xml:space="preserve"> </v>
      </c>
      <c r="C149" s="66" t="str">
        <f>IF(ISBLANK(Input!C150)," ",Input!C150)</f>
        <v xml:space="preserve"> </v>
      </c>
      <c r="D149" s="8">
        <f>SUMIFS(D508,Input!$I150,Costs!D$1)+SUMIFS(D508,Input!$J150,Costs!D$1)+SUMIFS(D508,Input!$K150,Costs!D$1)+SUMIFS(D508,Input!$L150,Costs!D$1)</f>
        <v>0</v>
      </c>
      <c r="E149" s="8">
        <f>SUMIFS(E508,Input!$I150,Costs!E$1)+SUMIFS(E508,Input!$J150,Costs!E$1)+SUMIFS(E508,Input!$K150,Costs!E$1)+SUMIFS(E508,Input!$L150,Costs!E$1)</f>
        <v>0</v>
      </c>
      <c r="F149" s="8">
        <f>SUMIFS(F508,Input!$I150,Costs!F$1)+SUMIFS(F508,Input!$J150,Costs!F$1)+SUMIFS(F508,Input!$K150,Costs!F$1)+SUMIFS(F508,Input!$L150,Costs!F$1)</f>
        <v>0</v>
      </c>
      <c r="G149" s="8">
        <f>SUMIFS(G508,Input!$I150,Costs!G$1)+SUMIFS(G508,Input!$J150,Costs!G$1)+SUMIFS(G508,Input!$K150,Costs!G$1)+SUMIFS(G508,Input!$L150,Costs!G$1)</f>
        <v>0</v>
      </c>
      <c r="H149" s="8">
        <f>SUMIFS(H508,Input!$I150,Costs!H$1)+SUMIFS(H508,Input!$J150,Costs!H$1)+SUMIFS(H508,Input!$K150,Costs!H$1)+SUMIFS(H508,Input!$L150,Costs!H$1)</f>
        <v>0</v>
      </c>
      <c r="I149" s="8">
        <f>SUMIFS(I508,Input!$I150,Costs!I$1)+SUMIFS(I508,Input!$J150,Costs!I$1)+SUMIFS(I508,Input!$K150,Costs!I$1)+SUMIFS(I508,Input!$L150,Costs!I$1)</f>
        <v>0</v>
      </c>
      <c r="J149" s="8">
        <f>SUMIFS(J508,Input!$I150,Costs!J$1)+SUMIFS(J508,Input!$J150,Costs!J$1)+SUMIFS(J508,Input!$K150,Costs!J$1)+SUMIFS(J508,Input!$L150,Costs!J$1)</f>
        <v>0</v>
      </c>
      <c r="K149" s="8">
        <f>SUMIFS(K508,Input!$I150,Costs!K$1)+SUMIFS(K508,Input!$J150,Costs!K$1)+SUMIFS(K508,Input!$K150,Costs!K$1)+SUMIFS(K508,Input!$L150,Costs!K$1)</f>
        <v>0</v>
      </c>
      <c r="L149" s="8">
        <f>SUMIFS(L508,Input!$I150,Costs!L$1)+SUMIFS(L508,Input!$J150,Costs!L$1)+SUMIFS(L508,Input!$K150,Costs!L$1)+SUMIFS(L508,Input!$L150,Costs!L$1)</f>
        <v>0</v>
      </c>
      <c r="M149" s="8">
        <f>SUMIFS(M508,Input!$I150,Costs!M$1)+SUMIFS(M508,Input!$J150,Costs!M$1)+SUMIFS(M508,Input!$K150,Costs!M$1)+SUMIFS(M508,Input!$L150,Costs!M$1)</f>
        <v>0</v>
      </c>
      <c r="N149" s="8">
        <f>SUMIFS(N508,Input!$I150,Costs!N$1)+SUMIFS(N508,Input!$J150,Costs!N$1)+SUMIFS(N508,Input!$K150,Costs!N$1)+SUMIFS(N508,Input!$L150,Costs!N$1)</f>
        <v>0</v>
      </c>
      <c r="O149" s="8">
        <f>SUMIFS(O508,Input!$I150,Costs!O$1)+SUMIFS(O508,Input!$J150,Costs!O$1)+SUMIFS(O508,Input!$K150,Costs!O$1)+SUMIFS(O508,Input!$L150,Costs!O$1)</f>
        <v>0</v>
      </c>
      <c r="P149" s="8">
        <f>SUMIFS(P508,Input!$I150,Costs!P$1)+SUMIFS(P508,Input!$J150,Costs!P$1)+SUMIFS(P508,Input!$K150,Costs!P$1)+SUMIFS(P508,Input!$L150,Costs!P$1)</f>
        <v>0</v>
      </c>
      <c r="Q149" s="8">
        <f>SUMIFS(Q508,Input!$I150,Costs!Q$1)+SUMIFS(Q508,Input!$J150,Costs!Q$1)+SUMIFS(Q508,Input!$K150,Costs!Q$1)+SUMIFS(Q508,Input!$L150,Costs!Q$1)</f>
        <v>0</v>
      </c>
      <c r="R149" s="8">
        <f>SUMIFS(R508,Input!$I150,Costs!R$1)+SUMIFS(R508,Input!$J150,Costs!R$1)+SUMIFS(R508,Input!$K150,Costs!R$1)+SUMIFS(R508,Input!$L150,Costs!R$1)</f>
        <v>0</v>
      </c>
      <c r="S149" s="8">
        <f>SUMIFS(S508,Input!$I150,Costs!S$1)+SUMIFS(S508,Input!$J150,Costs!S$1)+SUMIFS(S508,Input!$K150,Costs!S$1)+SUMIFS(S508,Input!$L150,Costs!S$1)</f>
        <v>0</v>
      </c>
      <c r="T149" s="8">
        <f>SUMIFS(T508,Input!$I150,Costs!T$1)+SUMIFS(T508,Input!$J150,Costs!T$1)+SUMIFS(T508,Input!$K150,Costs!T$1)+SUMIFS(T508,Input!$L150,Costs!T$1)</f>
        <v>0</v>
      </c>
      <c r="U149" s="8">
        <f>SUMIFS(U508,Input!$I150,Costs!U$1)+SUMIFS(U508,Input!$J150,Costs!U$1)+SUMIFS(U508,Input!$K150,Costs!U$1)+SUMIFS(U508,Input!$L150,Costs!U$1)</f>
        <v>0</v>
      </c>
      <c r="V149" s="8">
        <f>SUMIFS(V508,Input!$I150,Costs!V$1)+SUMIFS(V508,Input!$J150,Costs!V$1)+SUMIFS(V508,Input!$K150,Costs!V$1)+SUMIFS(V508,Input!$L150,Costs!V$1)</f>
        <v>0</v>
      </c>
      <c r="W149" s="8">
        <f>SUMIFS(W508,Input!$I150,Costs!W$1)+SUMIFS(W508,Input!$J150,Costs!W$1)+SUMIFS(W508,Input!$K150,Costs!W$1)+SUMIFS(W508,Input!$L150,Costs!W$1)</f>
        <v>0</v>
      </c>
      <c r="X149"/>
      <c r="Y149" s="119">
        <f t="shared" si="4"/>
        <v>0</v>
      </c>
      <c r="Z149"/>
    </row>
    <row r="150" spans="1:26" ht="14.5" hidden="1" thickBot="1" x14ac:dyDescent="0.35">
      <c r="A150" s="67" t="str">
        <f>IF(ISBLANK(Input!A151)," ",Input!A151)</f>
        <v xml:space="preserve"> </v>
      </c>
      <c r="B150" s="117" t="str">
        <f>IF(ISBLANK(Input!B151)," ",Input!B151)</f>
        <v xml:space="preserve"> </v>
      </c>
      <c r="C150" s="66" t="str">
        <f>IF(ISBLANK(Input!C151)," ",Input!C151)</f>
        <v xml:space="preserve"> </v>
      </c>
      <c r="D150" s="8">
        <f>SUMIFS(D509,Input!$I151,Costs!D$1)+SUMIFS(D509,Input!$J151,Costs!D$1)+SUMIFS(D509,Input!$K151,Costs!D$1)+SUMIFS(D509,Input!$L151,Costs!D$1)</f>
        <v>0</v>
      </c>
      <c r="E150" s="8">
        <f>SUMIFS(E509,Input!$I151,Costs!E$1)+SUMIFS(E509,Input!$J151,Costs!E$1)+SUMIFS(E509,Input!$K151,Costs!E$1)+SUMIFS(E509,Input!$L151,Costs!E$1)</f>
        <v>0</v>
      </c>
      <c r="F150" s="8">
        <f>SUMIFS(F509,Input!$I151,Costs!F$1)+SUMIFS(F509,Input!$J151,Costs!F$1)+SUMIFS(F509,Input!$K151,Costs!F$1)+SUMIFS(F509,Input!$L151,Costs!F$1)</f>
        <v>0</v>
      </c>
      <c r="G150" s="8">
        <f>SUMIFS(G509,Input!$I151,Costs!G$1)+SUMIFS(G509,Input!$J151,Costs!G$1)+SUMIFS(G509,Input!$K151,Costs!G$1)+SUMIFS(G509,Input!$L151,Costs!G$1)</f>
        <v>0</v>
      </c>
      <c r="H150" s="8">
        <f>SUMIFS(H509,Input!$I151,Costs!H$1)+SUMIFS(H509,Input!$J151,Costs!H$1)+SUMIFS(H509,Input!$K151,Costs!H$1)+SUMIFS(H509,Input!$L151,Costs!H$1)</f>
        <v>0</v>
      </c>
      <c r="I150" s="8">
        <f>SUMIFS(I509,Input!$I151,Costs!I$1)+SUMIFS(I509,Input!$J151,Costs!I$1)+SUMIFS(I509,Input!$K151,Costs!I$1)+SUMIFS(I509,Input!$L151,Costs!I$1)</f>
        <v>0</v>
      </c>
      <c r="J150" s="8">
        <f>SUMIFS(J509,Input!$I151,Costs!J$1)+SUMIFS(J509,Input!$J151,Costs!J$1)+SUMIFS(J509,Input!$K151,Costs!J$1)+SUMIFS(J509,Input!$L151,Costs!J$1)</f>
        <v>0</v>
      </c>
      <c r="K150" s="8">
        <f>SUMIFS(K509,Input!$I151,Costs!K$1)+SUMIFS(K509,Input!$J151,Costs!K$1)+SUMIFS(K509,Input!$K151,Costs!K$1)+SUMIFS(K509,Input!$L151,Costs!K$1)</f>
        <v>0</v>
      </c>
      <c r="L150" s="8">
        <f>SUMIFS(L509,Input!$I151,Costs!L$1)+SUMIFS(L509,Input!$J151,Costs!L$1)+SUMIFS(L509,Input!$K151,Costs!L$1)+SUMIFS(L509,Input!$L151,Costs!L$1)</f>
        <v>0</v>
      </c>
      <c r="M150" s="8">
        <f>SUMIFS(M509,Input!$I151,Costs!M$1)+SUMIFS(M509,Input!$J151,Costs!M$1)+SUMIFS(M509,Input!$K151,Costs!M$1)+SUMIFS(M509,Input!$L151,Costs!M$1)</f>
        <v>0</v>
      </c>
      <c r="N150" s="8">
        <f>SUMIFS(N509,Input!$I151,Costs!N$1)+SUMIFS(N509,Input!$J151,Costs!N$1)+SUMIFS(N509,Input!$K151,Costs!N$1)+SUMIFS(N509,Input!$L151,Costs!N$1)</f>
        <v>0</v>
      </c>
      <c r="O150" s="8">
        <f>SUMIFS(O509,Input!$I151,Costs!O$1)+SUMIFS(O509,Input!$J151,Costs!O$1)+SUMIFS(O509,Input!$K151,Costs!O$1)+SUMIFS(O509,Input!$L151,Costs!O$1)</f>
        <v>0</v>
      </c>
      <c r="P150" s="8">
        <f>SUMIFS(P509,Input!$I151,Costs!P$1)+SUMIFS(P509,Input!$J151,Costs!P$1)+SUMIFS(P509,Input!$K151,Costs!P$1)+SUMIFS(P509,Input!$L151,Costs!P$1)</f>
        <v>0</v>
      </c>
      <c r="Q150" s="8">
        <f>SUMIFS(Q509,Input!$I151,Costs!Q$1)+SUMIFS(Q509,Input!$J151,Costs!Q$1)+SUMIFS(Q509,Input!$K151,Costs!Q$1)+SUMIFS(Q509,Input!$L151,Costs!Q$1)</f>
        <v>0</v>
      </c>
      <c r="R150" s="8">
        <f>SUMIFS(R509,Input!$I151,Costs!R$1)+SUMIFS(R509,Input!$J151,Costs!R$1)+SUMIFS(R509,Input!$K151,Costs!R$1)+SUMIFS(R509,Input!$L151,Costs!R$1)</f>
        <v>0</v>
      </c>
      <c r="S150" s="8">
        <f>SUMIFS(S509,Input!$I151,Costs!S$1)+SUMIFS(S509,Input!$J151,Costs!S$1)+SUMIFS(S509,Input!$K151,Costs!S$1)+SUMIFS(S509,Input!$L151,Costs!S$1)</f>
        <v>0</v>
      </c>
      <c r="T150" s="8">
        <f>SUMIFS(T509,Input!$I151,Costs!T$1)+SUMIFS(T509,Input!$J151,Costs!T$1)+SUMIFS(T509,Input!$K151,Costs!T$1)+SUMIFS(T509,Input!$L151,Costs!T$1)</f>
        <v>0</v>
      </c>
      <c r="U150" s="8">
        <f>SUMIFS(U509,Input!$I151,Costs!U$1)+SUMIFS(U509,Input!$J151,Costs!U$1)+SUMIFS(U509,Input!$K151,Costs!U$1)+SUMIFS(U509,Input!$L151,Costs!U$1)</f>
        <v>0</v>
      </c>
      <c r="V150" s="8">
        <f>SUMIFS(V509,Input!$I151,Costs!V$1)+SUMIFS(V509,Input!$J151,Costs!V$1)+SUMIFS(V509,Input!$K151,Costs!V$1)+SUMIFS(V509,Input!$L151,Costs!V$1)</f>
        <v>0</v>
      </c>
      <c r="W150" s="8">
        <f>SUMIFS(W509,Input!$I151,Costs!W$1)+SUMIFS(W509,Input!$J151,Costs!W$1)+SUMIFS(W509,Input!$K151,Costs!W$1)+SUMIFS(W509,Input!$L151,Costs!W$1)</f>
        <v>0</v>
      </c>
      <c r="X150"/>
      <c r="Y150" s="119">
        <f t="shared" si="4"/>
        <v>0</v>
      </c>
      <c r="Z150"/>
    </row>
    <row r="151" spans="1:26" ht="14.5" hidden="1" thickBot="1" x14ac:dyDescent="0.35">
      <c r="A151" s="67" t="str">
        <f>IF(ISBLANK(Input!A152)," ",Input!A152)</f>
        <v xml:space="preserve"> </v>
      </c>
      <c r="B151" s="117" t="str">
        <f>IF(ISBLANK(Input!B152)," ",Input!B152)</f>
        <v xml:space="preserve"> </v>
      </c>
      <c r="C151" s="66" t="str">
        <f>IF(ISBLANK(Input!C152)," ",Input!C152)</f>
        <v xml:space="preserve"> </v>
      </c>
      <c r="D151" s="8">
        <f>SUMIFS(D510,Input!$I152,Costs!D$1)+SUMIFS(D510,Input!$J152,Costs!D$1)+SUMIFS(D510,Input!$K152,Costs!D$1)+SUMIFS(D510,Input!$L152,Costs!D$1)</f>
        <v>0</v>
      </c>
      <c r="E151" s="8">
        <f>SUMIFS(E510,Input!$I152,Costs!E$1)+SUMIFS(E510,Input!$J152,Costs!E$1)+SUMIFS(E510,Input!$K152,Costs!E$1)+SUMIFS(E510,Input!$L152,Costs!E$1)</f>
        <v>0</v>
      </c>
      <c r="F151" s="8">
        <f>SUMIFS(F510,Input!$I152,Costs!F$1)+SUMIFS(F510,Input!$J152,Costs!F$1)+SUMIFS(F510,Input!$K152,Costs!F$1)+SUMIFS(F510,Input!$L152,Costs!F$1)</f>
        <v>0</v>
      </c>
      <c r="G151" s="8">
        <f>SUMIFS(G510,Input!$I152,Costs!G$1)+SUMIFS(G510,Input!$J152,Costs!G$1)+SUMIFS(G510,Input!$K152,Costs!G$1)+SUMIFS(G510,Input!$L152,Costs!G$1)</f>
        <v>0</v>
      </c>
      <c r="H151" s="8">
        <f>SUMIFS(H510,Input!$I152,Costs!H$1)+SUMIFS(H510,Input!$J152,Costs!H$1)+SUMIFS(H510,Input!$K152,Costs!H$1)+SUMIFS(H510,Input!$L152,Costs!H$1)</f>
        <v>0</v>
      </c>
      <c r="I151" s="8">
        <f>SUMIFS(I510,Input!$I152,Costs!I$1)+SUMIFS(I510,Input!$J152,Costs!I$1)+SUMIFS(I510,Input!$K152,Costs!I$1)+SUMIFS(I510,Input!$L152,Costs!I$1)</f>
        <v>0</v>
      </c>
      <c r="J151" s="8">
        <f>SUMIFS(J510,Input!$I152,Costs!J$1)+SUMIFS(J510,Input!$J152,Costs!J$1)+SUMIFS(J510,Input!$K152,Costs!J$1)+SUMIFS(J510,Input!$L152,Costs!J$1)</f>
        <v>0</v>
      </c>
      <c r="K151" s="8">
        <f>SUMIFS(K510,Input!$I152,Costs!K$1)+SUMIFS(K510,Input!$J152,Costs!K$1)+SUMIFS(K510,Input!$K152,Costs!K$1)+SUMIFS(K510,Input!$L152,Costs!K$1)</f>
        <v>0</v>
      </c>
      <c r="L151" s="8">
        <f>SUMIFS(L510,Input!$I152,Costs!L$1)+SUMIFS(L510,Input!$J152,Costs!L$1)+SUMIFS(L510,Input!$K152,Costs!L$1)+SUMIFS(L510,Input!$L152,Costs!L$1)</f>
        <v>0</v>
      </c>
      <c r="M151" s="8">
        <f>SUMIFS(M510,Input!$I152,Costs!M$1)+SUMIFS(M510,Input!$J152,Costs!M$1)+SUMIFS(M510,Input!$K152,Costs!M$1)+SUMIFS(M510,Input!$L152,Costs!M$1)</f>
        <v>0</v>
      </c>
      <c r="N151" s="8">
        <f>SUMIFS(N510,Input!$I152,Costs!N$1)+SUMIFS(N510,Input!$J152,Costs!N$1)+SUMIFS(N510,Input!$K152,Costs!N$1)+SUMIFS(N510,Input!$L152,Costs!N$1)</f>
        <v>0</v>
      </c>
      <c r="O151" s="8">
        <f>SUMIFS(O510,Input!$I152,Costs!O$1)+SUMIFS(O510,Input!$J152,Costs!O$1)+SUMIFS(O510,Input!$K152,Costs!O$1)+SUMIFS(O510,Input!$L152,Costs!O$1)</f>
        <v>0</v>
      </c>
      <c r="P151" s="8">
        <f>SUMIFS(P510,Input!$I152,Costs!P$1)+SUMIFS(P510,Input!$J152,Costs!P$1)+SUMIFS(P510,Input!$K152,Costs!P$1)+SUMIFS(P510,Input!$L152,Costs!P$1)</f>
        <v>0</v>
      </c>
      <c r="Q151" s="8">
        <f>SUMIFS(Q510,Input!$I152,Costs!Q$1)+SUMIFS(Q510,Input!$J152,Costs!Q$1)+SUMIFS(Q510,Input!$K152,Costs!Q$1)+SUMIFS(Q510,Input!$L152,Costs!Q$1)</f>
        <v>0</v>
      </c>
      <c r="R151" s="8">
        <f>SUMIFS(R510,Input!$I152,Costs!R$1)+SUMIFS(R510,Input!$J152,Costs!R$1)+SUMIFS(R510,Input!$K152,Costs!R$1)+SUMIFS(R510,Input!$L152,Costs!R$1)</f>
        <v>0</v>
      </c>
      <c r="S151" s="8">
        <f>SUMIFS(S510,Input!$I152,Costs!S$1)+SUMIFS(S510,Input!$J152,Costs!S$1)+SUMIFS(S510,Input!$K152,Costs!S$1)+SUMIFS(S510,Input!$L152,Costs!S$1)</f>
        <v>0</v>
      </c>
      <c r="T151" s="8">
        <f>SUMIFS(T510,Input!$I152,Costs!T$1)+SUMIFS(T510,Input!$J152,Costs!T$1)+SUMIFS(T510,Input!$K152,Costs!T$1)+SUMIFS(T510,Input!$L152,Costs!T$1)</f>
        <v>0</v>
      </c>
      <c r="U151" s="8">
        <f>SUMIFS(U510,Input!$I152,Costs!U$1)+SUMIFS(U510,Input!$J152,Costs!U$1)+SUMIFS(U510,Input!$K152,Costs!U$1)+SUMIFS(U510,Input!$L152,Costs!U$1)</f>
        <v>0</v>
      </c>
      <c r="V151" s="8">
        <f>SUMIFS(V510,Input!$I152,Costs!V$1)+SUMIFS(V510,Input!$J152,Costs!V$1)+SUMIFS(V510,Input!$K152,Costs!V$1)+SUMIFS(V510,Input!$L152,Costs!V$1)</f>
        <v>0</v>
      </c>
      <c r="W151" s="8">
        <f>SUMIFS(W510,Input!$I152,Costs!W$1)+SUMIFS(W510,Input!$J152,Costs!W$1)+SUMIFS(W510,Input!$K152,Costs!W$1)+SUMIFS(W510,Input!$L152,Costs!W$1)</f>
        <v>0</v>
      </c>
      <c r="X151"/>
      <c r="Y151" s="119">
        <f t="shared" si="4"/>
        <v>0</v>
      </c>
      <c r="Z151"/>
    </row>
    <row r="152" spans="1:26" ht="14.5" hidden="1" thickBot="1" x14ac:dyDescent="0.35">
      <c r="A152" s="67" t="str">
        <f>IF(ISBLANK(Input!A153)," ",Input!A153)</f>
        <v xml:space="preserve"> </v>
      </c>
      <c r="B152" s="117" t="str">
        <f>IF(ISBLANK(Input!B153)," ",Input!B153)</f>
        <v xml:space="preserve"> </v>
      </c>
      <c r="C152" s="66" t="str">
        <f>IF(ISBLANK(Input!C153)," ",Input!C153)</f>
        <v xml:space="preserve"> </v>
      </c>
      <c r="D152" s="8">
        <f>SUMIFS(D511,Input!$I153,Costs!D$1)+SUMIFS(D511,Input!$J153,Costs!D$1)+SUMIFS(D511,Input!$K153,Costs!D$1)+SUMIFS(D511,Input!$L153,Costs!D$1)</f>
        <v>0</v>
      </c>
      <c r="E152" s="8">
        <f>SUMIFS(E511,Input!$I153,Costs!E$1)+SUMIFS(E511,Input!$J153,Costs!E$1)+SUMIFS(E511,Input!$K153,Costs!E$1)+SUMIFS(E511,Input!$L153,Costs!E$1)</f>
        <v>0</v>
      </c>
      <c r="F152" s="8">
        <f>SUMIFS(F511,Input!$I153,Costs!F$1)+SUMIFS(F511,Input!$J153,Costs!F$1)+SUMIFS(F511,Input!$K153,Costs!F$1)+SUMIFS(F511,Input!$L153,Costs!F$1)</f>
        <v>0</v>
      </c>
      <c r="G152" s="8">
        <f>SUMIFS(G511,Input!$I153,Costs!G$1)+SUMIFS(G511,Input!$J153,Costs!G$1)+SUMIFS(G511,Input!$K153,Costs!G$1)+SUMIFS(G511,Input!$L153,Costs!G$1)</f>
        <v>0</v>
      </c>
      <c r="H152" s="8">
        <f>SUMIFS(H511,Input!$I153,Costs!H$1)+SUMIFS(H511,Input!$J153,Costs!H$1)+SUMIFS(H511,Input!$K153,Costs!H$1)+SUMIFS(H511,Input!$L153,Costs!H$1)</f>
        <v>0</v>
      </c>
      <c r="I152" s="8">
        <f>SUMIFS(I511,Input!$I153,Costs!I$1)+SUMIFS(I511,Input!$J153,Costs!I$1)+SUMIFS(I511,Input!$K153,Costs!I$1)+SUMIFS(I511,Input!$L153,Costs!I$1)</f>
        <v>0</v>
      </c>
      <c r="J152" s="8">
        <f>SUMIFS(J511,Input!$I153,Costs!J$1)+SUMIFS(J511,Input!$J153,Costs!J$1)+SUMIFS(J511,Input!$K153,Costs!J$1)+SUMIFS(J511,Input!$L153,Costs!J$1)</f>
        <v>0</v>
      </c>
      <c r="K152" s="8">
        <f>SUMIFS(K511,Input!$I153,Costs!K$1)+SUMIFS(K511,Input!$J153,Costs!K$1)+SUMIFS(K511,Input!$K153,Costs!K$1)+SUMIFS(K511,Input!$L153,Costs!K$1)</f>
        <v>0</v>
      </c>
      <c r="L152" s="8">
        <f>SUMIFS(L511,Input!$I153,Costs!L$1)+SUMIFS(L511,Input!$J153,Costs!L$1)+SUMIFS(L511,Input!$K153,Costs!L$1)+SUMIFS(L511,Input!$L153,Costs!L$1)</f>
        <v>0</v>
      </c>
      <c r="M152" s="8">
        <f>SUMIFS(M511,Input!$I153,Costs!M$1)+SUMIFS(M511,Input!$J153,Costs!M$1)+SUMIFS(M511,Input!$K153,Costs!M$1)+SUMIFS(M511,Input!$L153,Costs!M$1)</f>
        <v>0</v>
      </c>
      <c r="N152" s="8">
        <f>SUMIFS(N511,Input!$I153,Costs!N$1)+SUMIFS(N511,Input!$J153,Costs!N$1)+SUMIFS(N511,Input!$K153,Costs!N$1)+SUMIFS(N511,Input!$L153,Costs!N$1)</f>
        <v>0</v>
      </c>
      <c r="O152" s="8">
        <f>SUMIFS(O511,Input!$I153,Costs!O$1)+SUMIFS(O511,Input!$J153,Costs!O$1)+SUMIFS(O511,Input!$K153,Costs!O$1)+SUMIFS(O511,Input!$L153,Costs!O$1)</f>
        <v>0</v>
      </c>
      <c r="P152" s="8">
        <f>SUMIFS(P511,Input!$I153,Costs!P$1)+SUMIFS(P511,Input!$J153,Costs!P$1)+SUMIFS(P511,Input!$K153,Costs!P$1)+SUMIFS(P511,Input!$L153,Costs!P$1)</f>
        <v>0</v>
      </c>
      <c r="Q152" s="8">
        <f>SUMIFS(Q511,Input!$I153,Costs!Q$1)+SUMIFS(Q511,Input!$J153,Costs!Q$1)+SUMIFS(Q511,Input!$K153,Costs!Q$1)+SUMIFS(Q511,Input!$L153,Costs!Q$1)</f>
        <v>0</v>
      </c>
      <c r="R152" s="8">
        <f>SUMIFS(R511,Input!$I153,Costs!R$1)+SUMIFS(R511,Input!$J153,Costs!R$1)+SUMIFS(R511,Input!$K153,Costs!R$1)+SUMIFS(R511,Input!$L153,Costs!R$1)</f>
        <v>0</v>
      </c>
      <c r="S152" s="8">
        <f>SUMIFS(S511,Input!$I153,Costs!S$1)+SUMIFS(S511,Input!$J153,Costs!S$1)+SUMIFS(S511,Input!$K153,Costs!S$1)+SUMIFS(S511,Input!$L153,Costs!S$1)</f>
        <v>0</v>
      </c>
      <c r="T152" s="8">
        <f>SUMIFS(T511,Input!$I153,Costs!T$1)+SUMIFS(T511,Input!$J153,Costs!T$1)+SUMIFS(T511,Input!$K153,Costs!T$1)+SUMIFS(T511,Input!$L153,Costs!T$1)</f>
        <v>0</v>
      </c>
      <c r="U152" s="8">
        <f>SUMIFS(U511,Input!$I153,Costs!U$1)+SUMIFS(U511,Input!$J153,Costs!U$1)+SUMIFS(U511,Input!$K153,Costs!U$1)+SUMIFS(U511,Input!$L153,Costs!U$1)</f>
        <v>0</v>
      </c>
      <c r="V152" s="8">
        <f>SUMIFS(V511,Input!$I153,Costs!V$1)+SUMIFS(V511,Input!$J153,Costs!V$1)+SUMIFS(V511,Input!$K153,Costs!V$1)+SUMIFS(V511,Input!$L153,Costs!V$1)</f>
        <v>0</v>
      </c>
      <c r="W152" s="8">
        <f>SUMIFS(W511,Input!$I153,Costs!W$1)+SUMIFS(W511,Input!$J153,Costs!W$1)+SUMIFS(W511,Input!$K153,Costs!W$1)+SUMIFS(W511,Input!$L153,Costs!W$1)</f>
        <v>0</v>
      </c>
      <c r="X152"/>
      <c r="Y152" s="119">
        <f t="shared" si="4"/>
        <v>0</v>
      </c>
      <c r="Z152"/>
    </row>
    <row r="153" spans="1:26" ht="14.5" hidden="1" thickBot="1" x14ac:dyDescent="0.35">
      <c r="A153" s="67" t="str">
        <f>IF(ISBLANK(Input!A154)," ",Input!A154)</f>
        <v xml:space="preserve"> </v>
      </c>
      <c r="B153" s="117" t="str">
        <f>IF(ISBLANK(Input!B154)," ",Input!B154)</f>
        <v xml:space="preserve"> </v>
      </c>
      <c r="C153" s="66" t="str">
        <f>IF(ISBLANK(Input!C154)," ",Input!C154)</f>
        <v xml:space="preserve"> </v>
      </c>
      <c r="D153" s="8">
        <f>SUMIFS(D512,Input!$I154,Costs!D$1)+SUMIFS(D512,Input!$J154,Costs!D$1)+SUMIFS(D512,Input!$K154,Costs!D$1)+SUMIFS(D512,Input!$L154,Costs!D$1)</f>
        <v>0</v>
      </c>
      <c r="E153" s="8">
        <f>SUMIFS(E512,Input!$I154,Costs!E$1)+SUMIFS(E512,Input!$J154,Costs!E$1)+SUMIFS(E512,Input!$K154,Costs!E$1)+SUMIFS(E512,Input!$L154,Costs!E$1)</f>
        <v>0</v>
      </c>
      <c r="F153" s="8">
        <f>SUMIFS(F512,Input!$I154,Costs!F$1)+SUMIFS(F512,Input!$J154,Costs!F$1)+SUMIFS(F512,Input!$K154,Costs!F$1)+SUMIFS(F512,Input!$L154,Costs!F$1)</f>
        <v>0</v>
      </c>
      <c r="G153" s="8">
        <f>SUMIFS(G512,Input!$I154,Costs!G$1)+SUMIFS(G512,Input!$J154,Costs!G$1)+SUMIFS(G512,Input!$K154,Costs!G$1)+SUMIFS(G512,Input!$L154,Costs!G$1)</f>
        <v>0</v>
      </c>
      <c r="H153" s="8">
        <f>SUMIFS(H512,Input!$I154,Costs!H$1)+SUMIFS(H512,Input!$J154,Costs!H$1)+SUMIFS(H512,Input!$K154,Costs!H$1)+SUMIFS(H512,Input!$L154,Costs!H$1)</f>
        <v>0</v>
      </c>
      <c r="I153" s="8">
        <f>SUMIFS(I512,Input!$I154,Costs!I$1)+SUMIFS(I512,Input!$J154,Costs!I$1)+SUMIFS(I512,Input!$K154,Costs!I$1)+SUMIFS(I512,Input!$L154,Costs!I$1)</f>
        <v>0</v>
      </c>
      <c r="J153" s="8">
        <f>SUMIFS(J512,Input!$I154,Costs!J$1)+SUMIFS(J512,Input!$J154,Costs!J$1)+SUMIFS(J512,Input!$K154,Costs!J$1)+SUMIFS(J512,Input!$L154,Costs!J$1)</f>
        <v>0</v>
      </c>
      <c r="K153" s="8">
        <f>SUMIFS(K512,Input!$I154,Costs!K$1)+SUMIFS(K512,Input!$J154,Costs!K$1)+SUMIFS(K512,Input!$K154,Costs!K$1)+SUMIFS(K512,Input!$L154,Costs!K$1)</f>
        <v>0</v>
      </c>
      <c r="L153" s="8">
        <f>SUMIFS(L512,Input!$I154,Costs!L$1)+SUMIFS(L512,Input!$J154,Costs!L$1)+SUMIFS(L512,Input!$K154,Costs!L$1)+SUMIFS(L512,Input!$L154,Costs!L$1)</f>
        <v>0</v>
      </c>
      <c r="M153" s="8">
        <f>SUMIFS(M512,Input!$I154,Costs!M$1)+SUMIFS(M512,Input!$J154,Costs!M$1)+SUMIFS(M512,Input!$K154,Costs!M$1)+SUMIFS(M512,Input!$L154,Costs!M$1)</f>
        <v>0</v>
      </c>
      <c r="N153" s="8">
        <f>SUMIFS(N512,Input!$I154,Costs!N$1)+SUMIFS(N512,Input!$J154,Costs!N$1)+SUMIFS(N512,Input!$K154,Costs!N$1)+SUMIFS(N512,Input!$L154,Costs!N$1)</f>
        <v>0</v>
      </c>
      <c r="O153" s="8">
        <f>SUMIFS(O512,Input!$I154,Costs!O$1)+SUMIFS(O512,Input!$J154,Costs!O$1)+SUMIFS(O512,Input!$K154,Costs!O$1)+SUMIFS(O512,Input!$L154,Costs!O$1)</f>
        <v>0</v>
      </c>
      <c r="P153" s="8">
        <f>SUMIFS(P512,Input!$I154,Costs!P$1)+SUMIFS(P512,Input!$J154,Costs!P$1)+SUMIFS(P512,Input!$K154,Costs!P$1)+SUMIFS(P512,Input!$L154,Costs!P$1)</f>
        <v>0</v>
      </c>
      <c r="Q153" s="8">
        <f>SUMIFS(Q512,Input!$I154,Costs!Q$1)+SUMIFS(Q512,Input!$J154,Costs!Q$1)+SUMIFS(Q512,Input!$K154,Costs!Q$1)+SUMIFS(Q512,Input!$L154,Costs!Q$1)</f>
        <v>0</v>
      </c>
      <c r="R153" s="8">
        <f>SUMIFS(R512,Input!$I154,Costs!R$1)+SUMIFS(R512,Input!$J154,Costs!R$1)+SUMIFS(R512,Input!$K154,Costs!R$1)+SUMIFS(R512,Input!$L154,Costs!R$1)</f>
        <v>0</v>
      </c>
      <c r="S153" s="8">
        <f>SUMIFS(S512,Input!$I154,Costs!S$1)+SUMIFS(S512,Input!$J154,Costs!S$1)+SUMIFS(S512,Input!$K154,Costs!S$1)+SUMIFS(S512,Input!$L154,Costs!S$1)</f>
        <v>0</v>
      </c>
      <c r="T153" s="8">
        <f>SUMIFS(T512,Input!$I154,Costs!T$1)+SUMIFS(T512,Input!$J154,Costs!T$1)+SUMIFS(T512,Input!$K154,Costs!T$1)+SUMIFS(T512,Input!$L154,Costs!T$1)</f>
        <v>0</v>
      </c>
      <c r="U153" s="8">
        <f>SUMIFS(U512,Input!$I154,Costs!U$1)+SUMIFS(U512,Input!$J154,Costs!U$1)+SUMIFS(U512,Input!$K154,Costs!U$1)+SUMIFS(U512,Input!$L154,Costs!U$1)</f>
        <v>0</v>
      </c>
      <c r="V153" s="8">
        <f>SUMIFS(V512,Input!$I154,Costs!V$1)+SUMIFS(V512,Input!$J154,Costs!V$1)+SUMIFS(V512,Input!$K154,Costs!V$1)+SUMIFS(V512,Input!$L154,Costs!V$1)</f>
        <v>0</v>
      </c>
      <c r="W153" s="8">
        <f>SUMIFS(W512,Input!$I154,Costs!W$1)+SUMIFS(W512,Input!$J154,Costs!W$1)+SUMIFS(W512,Input!$K154,Costs!W$1)+SUMIFS(W512,Input!$L154,Costs!W$1)</f>
        <v>0</v>
      </c>
      <c r="X153"/>
      <c r="Y153" s="119">
        <f t="shared" si="4"/>
        <v>0</v>
      </c>
      <c r="Z153"/>
    </row>
    <row r="154" spans="1:26" ht="14.5" hidden="1" thickBot="1" x14ac:dyDescent="0.35">
      <c r="A154" s="67" t="str">
        <f>IF(ISBLANK(Input!A155)," ",Input!A155)</f>
        <v xml:space="preserve"> </v>
      </c>
      <c r="B154" s="117" t="str">
        <f>IF(ISBLANK(Input!B155)," ",Input!B155)</f>
        <v xml:space="preserve"> </v>
      </c>
      <c r="C154" s="66" t="str">
        <f>IF(ISBLANK(Input!C155)," ",Input!C155)</f>
        <v xml:space="preserve"> </v>
      </c>
      <c r="D154" s="8">
        <f>SUMIFS(D513,Input!$I155,Costs!D$1)+SUMIFS(D513,Input!$J155,Costs!D$1)+SUMIFS(D513,Input!$K155,Costs!D$1)+SUMIFS(D513,Input!$L155,Costs!D$1)</f>
        <v>0</v>
      </c>
      <c r="E154" s="8">
        <f>SUMIFS(E513,Input!$I155,Costs!E$1)+SUMIFS(E513,Input!$J155,Costs!E$1)+SUMIFS(E513,Input!$K155,Costs!E$1)+SUMIFS(E513,Input!$L155,Costs!E$1)</f>
        <v>0</v>
      </c>
      <c r="F154" s="8">
        <f>SUMIFS(F513,Input!$I155,Costs!F$1)+SUMIFS(F513,Input!$J155,Costs!F$1)+SUMIFS(F513,Input!$K155,Costs!F$1)+SUMIFS(F513,Input!$L155,Costs!F$1)</f>
        <v>0</v>
      </c>
      <c r="G154" s="8">
        <f>SUMIFS(G513,Input!$I155,Costs!G$1)+SUMIFS(G513,Input!$J155,Costs!G$1)+SUMIFS(G513,Input!$K155,Costs!G$1)+SUMIFS(G513,Input!$L155,Costs!G$1)</f>
        <v>0</v>
      </c>
      <c r="H154" s="8">
        <f>SUMIFS(H513,Input!$I155,Costs!H$1)+SUMIFS(H513,Input!$J155,Costs!H$1)+SUMIFS(H513,Input!$K155,Costs!H$1)+SUMIFS(H513,Input!$L155,Costs!H$1)</f>
        <v>0</v>
      </c>
      <c r="I154" s="8">
        <f>SUMIFS(I513,Input!$I155,Costs!I$1)+SUMIFS(I513,Input!$J155,Costs!I$1)+SUMIFS(I513,Input!$K155,Costs!I$1)+SUMIFS(I513,Input!$L155,Costs!I$1)</f>
        <v>0</v>
      </c>
      <c r="J154" s="8">
        <f>SUMIFS(J513,Input!$I155,Costs!J$1)+SUMIFS(J513,Input!$J155,Costs!J$1)+SUMIFS(J513,Input!$K155,Costs!J$1)+SUMIFS(J513,Input!$L155,Costs!J$1)</f>
        <v>0</v>
      </c>
      <c r="K154" s="8">
        <f>SUMIFS(K513,Input!$I155,Costs!K$1)+SUMIFS(K513,Input!$J155,Costs!K$1)+SUMIFS(K513,Input!$K155,Costs!K$1)+SUMIFS(K513,Input!$L155,Costs!K$1)</f>
        <v>0</v>
      </c>
      <c r="L154" s="8">
        <f>SUMIFS(L513,Input!$I155,Costs!L$1)+SUMIFS(L513,Input!$J155,Costs!L$1)+SUMIFS(L513,Input!$K155,Costs!L$1)+SUMIFS(L513,Input!$L155,Costs!L$1)</f>
        <v>0</v>
      </c>
      <c r="M154" s="8">
        <f>SUMIFS(M513,Input!$I155,Costs!M$1)+SUMIFS(M513,Input!$J155,Costs!M$1)+SUMIFS(M513,Input!$K155,Costs!M$1)+SUMIFS(M513,Input!$L155,Costs!M$1)</f>
        <v>0</v>
      </c>
      <c r="N154" s="8">
        <f>SUMIFS(N513,Input!$I155,Costs!N$1)+SUMIFS(N513,Input!$J155,Costs!N$1)+SUMIFS(N513,Input!$K155,Costs!N$1)+SUMIFS(N513,Input!$L155,Costs!N$1)</f>
        <v>0</v>
      </c>
      <c r="O154" s="8">
        <f>SUMIFS(O513,Input!$I155,Costs!O$1)+SUMIFS(O513,Input!$J155,Costs!O$1)+SUMIFS(O513,Input!$K155,Costs!O$1)+SUMIFS(O513,Input!$L155,Costs!O$1)</f>
        <v>0</v>
      </c>
      <c r="P154" s="8">
        <f>SUMIFS(P513,Input!$I155,Costs!P$1)+SUMIFS(P513,Input!$J155,Costs!P$1)+SUMIFS(P513,Input!$K155,Costs!P$1)+SUMIFS(P513,Input!$L155,Costs!P$1)</f>
        <v>0</v>
      </c>
      <c r="Q154" s="8">
        <f>SUMIFS(Q513,Input!$I155,Costs!Q$1)+SUMIFS(Q513,Input!$J155,Costs!Q$1)+SUMIFS(Q513,Input!$K155,Costs!Q$1)+SUMIFS(Q513,Input!$L155,Costs!Q$1)</f>
        <v>0</v>
      </c>
      <c r="R154" s="8">
        <f>SUMIFS(R513,Input!$I155,Costs!R$1)+SUMIFS(R513,Input!$J155,Costs!R$1)+SUMIFS(R513,Input!$K155,Costs!R$1)+SUMIFS(R513,Input!$L155,Costs!R$1)</f>
        <v>0</v>
      </c>
      <c r="S154" s="8">
        <f>SUMIFS(S513,Input!$I155,Costs!S$1)+SUMIFS(S513,Input!$J155,Costs!S$1)+SUMIFS(S513,Input!$K155,Costs!S$1)+SUMIFS(S513,Input!$L155,Costs!S$1)</f>
        <v>0</v>
      </c>
      <c r="T154" s="8">
        <f>SUMIFS(T513,Input!$I155,Costs!T$1)+SUMIFS(T513,Input!$J155,Costs!T$1)+SUMIFS(T513,Input!$K155,Costs!T$1)+SUMIFS(T513,Input!$L155,Costs!T$1)</f>
        <v>0</v>
      </c>
      <c r="U154" s="8">
        <f>SUMIFS(U513,Input!$I155,Costs!U$1)+SUMIFS(U513,Input!$J155,Costs!U$1)+SUMIFS(U513,Input!$K155,Costs!U$1)+SUMIFS(U513,Input!$L155,Costs!U$1)</f>
        <v>0</v>
      </c>
      <c r="V154" s="8">
        <f>SUMIFS(V513,Input!$I155,Costs!V$1)+SUMIFS(V513,Input!$J155,Costs!V$1)+SUMIFS(V513,Input!$K155,Costs!V$1)+SUMIFS(V513,Input!$L155,Costs!V$1)</f>
        <v>0</v>
      </c>
      <c r="W154" s="8">
        <f>SUMIFS(W513,Input!$I155,Costs!W$1)+SUMIFS(W513,Input!$J155,Costs!W$1)+SUMIFS(W513,Input!$K155,Costs!W$1)+SUMIFS(W513,Input!$L155,Costs!W$1)</f>
        <v>0</v>
      </c>
      <c r="X154"/>
      <c r="Y154" s="119">
        <f t="shared" si="4"/>
        <v>0</v>
      </c>
      <c r="Z154"/>
    </row>
    <row r="155" spans="1:26" ht="14.5" hidden="1" thickBot="1" x14ac:dyDescent="0.35">
      <c r="A155" s="67" t="str">
        <f>IF(ISBLANK(Input!A156)," ",Input!A156)</f>
        <v xml:space="preserve"> </v>
      </c>
      <c r="B155" s="117" t="str">
        <f>IF(ISBLANK(Input!B156)," ",Input!B156)</f>
        <v xml:space="preserve"> </v>
      </c>
      <c r="C155" s="66" t="str">
        <f>IF(ISBLANK(Input!C156)," ",Input!C156)</f>
        <v xml:space="preserve"> </v>
      </c>
      <c r="D155" s="8">
        <f>SUMIFS(D514,Input!$I156,Costs!D$1)+SUMIFS(D514,Input!$J156,Costs!D$1)+SUMIFS(D514,Input!$K156,Costs!D$1)+SUMIFS(D514,Input!$L156,Costs!D$1)</f>
        <v>0</v>
      </c>
      <c r="E155" s="8">
        <f>SUMIFS(E514,Input!$I156,Costs!E$1)+SUMIFS(E514,Input!$J156,Costs!E$1)+SUMIFS(E514,Input!$K156,Costs!E$1)+SUMIFS(E514,Input!$L156,Costs!E$1)</f>
        <v>0</v>
      </c>
      <c r="F155" s="8">
        <f>SUMIFS(F514,Input!$I156,Costs!F$1)+SUMIFS(F514,Input!$J156,Costs!F$1)+SUMIFS(F514,Input!$K156,Costs!F$1)+SUMIFS(F514,Input!$L156,Costs!F$1)</f>
        <v>0</v>
      </c>
      <c r="G155" s="8">
        <f>SUMIFS(G514,Input!$I156,Costs!G$1)+SUMIFS(G514,Input!$J156,Costs!G$1)+SUMIFS(G514,Input!$K156,Costs!G$1)+SUMIFS(G514,Input!$L156,Costs!G$1)</f>
        <v>0</v>
      </c>
      <c r="H155" s="8">
        <f>SUMIFS(H514,Input!$I156,Costs!H$1)+SUMIFS(H514,Input!$J156,Costs!H$1)+SUMIFS(H514,Input!$K156,Costs!H$1)+SUMIFS(H514,Input!$L156,Costs!H$1)</f>
        <v>0</v>
      </c>
      <c r="I155" s="8">
        <f>SUMIFS(I514,Input!$I156,Costs!I$1)+SUMIFS(I514,Input!$J156,Costs!I$1)+SUMIFS(I514,Input!$K156,Costs!I$1)+SUMIFS(I514,Input!$L156,Costs!I$1)</f>
        <v>0</v>
      </c>
      <c r="J155" s="8">
        <f>SUMIFS(J514,Input!$I156,Costs!J$1)+SUMIFS(J514,Input!$J156,Costs!J$1)+SUMIFS(J514,Input!$K156,Costs!J$1)+SUMIFS(J514,Input!$L156,Costs!J$1)</f>
        <v>0</v>
      </c>
      <c r="K155" s="8">
        <f>SUMIFS(K514,Input!$I156,Costs!K$1)+SUMIFS(K514,Input!$J156,Costs!K$1)+SUMIFS(K514,Input!$K156,Costs!K$1)+SUMIFS(K514,Input!$L156,Costs!K$1)</f>
        <v>0</v>
      </c>
      <c r="L155" s="8">
        <f>SUMIFS(L514,Input!$I156,Costs!L$1)+SUMIFS(L514,Input!$J156,Costs!L$1)+SUMIFS(L514,Input!$K156,Costs!L$1)+SUMIFS(L514,Input!$L156,Costs!L$1)</f>
        <v>0</v>
      </c>
      <c r="M155" s="8">
        <f>SUMIFS(M514,Input!$I156,Costs!M$1)+SUMIFS(M514,Input!$J156,Costs!M$1)+SUMIFS(M514,Input!$K156,Costs!M$1)+SUMIFS(M514,Input!$L156,Costs!M$1)</f>
        <v>0</v>
      </c>
      <c r="N155" s="8">
        <f>SUMIFS(N514,Input!$I156,Costs!N$1)+SUMIFS(N514,Input!$J156,Costs!N$1)+SUMIFS(N514,Input!$K156,Costs!N$1)+SUMIFS(N514,Input!$L156,Costs!N$1)</f>
        <v>0</v>
      </c>
      <c r="O155" s="8">
        <f>SUMIFS(O514,Input!$I156,Costs!O$1)+SUMIFS(O514,Input!$J156,Costs!O$1)+SUMIFS(O514,Input!$K156,Costs!O$1)+SUMIFS(O514,Input!$L156,Costs!O$1)</f>
        <v>0</v>
      </c>
      <c r="P155" s="8">
        <f>SUMIFS(P514,Input!$I156,Costs!P$1)+SUMIFS(P514,Input!$J156,Costs!P$1)+SUMIFS(P514,Input!$K156,Costs!P$1)+SUMIFS(P514,Input!$L156,Costs!P$1)</f>
        <v>0</v>
      </c>
      <c r="Q155" s="8">
        <f>SUMIFS(Q514,Input!$I156,Costs!Q$1)+SUMIFS(Q514,Input!$J156,Costs!Q$1)+SUMIFS(Q514,Input!$K156,Costs!Q$1)+SUMIFS(Q514,Input!$L156,Costs!Q$1)</f>
        <v>0</v>
      </c>
      <c r="R155" s="8">
        <f>SUMIFS(R514,Input!$I156,Costs!R$1)+SUMIFS(R514,Input!$J156,Costs!R$1)+SUMIFS(R514,Input!$K156,Costs!R$1)+SUMIFS(R514,Input!$L156,Costs!R$1)</f>
        <v>0</v>
      </c>
      <c r="S155" s="8">
        <f>SUMIFS(S514,Input!$I156,Costs!S$1)+SUMIFS(S514,Input!$J156,Costs!S$1)+SUMIFS(S514,Input!$K156,Costs!S$1)+SUMIFS(S514,Input!$L156,Costs!S$1)</f>
        <v>0</v>
      </c>
      <c r="T155" s="8">
        <f>SUMIFS(T514,Input!$I156,Costs!T$1)+SUMIFS(T514,Input!$J156,Costs!T$1)+SUMIFS(T514,Input!$K156,Costs!T$1)+SUMIFS(T514,Input!$L156,Costs!T$1)</f>
        <v>0</v>
      </c>
      <c r="U155" s="8">
        <f>SUMIFS(U514,Input!$I156,Costs!U$1)+SUMIFS(U514,Input!$J156,Costs!U$1)+SUMIFS(U514,Input!$K156,Costs!U$1)+SUMIFS(U514,Input!$L156,Costs!U$1)</f>
        <v>0</v>
      </c>
      <c r="V155" s="8">
        <f>SUMIFS(V514,Input!$I156,Costs!V$1)+SUMIFS(V514,Input!$J156,Costs!V$1)+SUMIFS(V514,Input!$K156,Costs!V$1)+SUMIFS(V514,Input!$L156,Costs!V$1)</f>
        <v>0</v>
      </c>
      <c r="W155" s="8">
        <f>SUMIFS(W514,Input!$I156,Costs!W$1)+SUMIFS(W514,Input!$J156,Costs!W$1)+SUMIFS(W514,Input!$K156,Costs!W$1)+SUMIFS(W514,Input!$L156,Costs!W$1)</f>
        <v>0</v>
      </c>
      <c r="X155"/>
      <c r="Y155" s="119">
        <f t="shared" si="4"/>
        <v>0</v>
      </c>
      <c r="Z155"/>
    </row>
    <row r="156" spans="1:26" ht="14.5" hidden="1" thickBot="1" x14ac:dyDescent="0.35">
      <c r="A156" s="67" t="str">
        <f>IF(ISBLANK(Input!A157)," ",Input!A157)</f>
        <v xml:space="preserve"> </v>
      </c>
      <c r="B156" s="117" t="str">
        <f>IF(ISBLANK(Input!B157)," ",Input!B157)</f>
        <v xml:space="preserve"> </v>
      </c>
      <c r="C156" s="66" t="str">
        <f>IF(ISBLANK(Input!C157)," ",Input!C157)</f>
        <v xml:space="preserve"> </v>
      </c>
      <c r="D156" s="8">
        <f>SUMIFS(D515,Input!$I157,Costs!D$1)+SUMIFS(D515,Input!$J157,Costs!D$1)+SUMIFS(D515,Input!$K157,Costs!D$1)+SUMIFS(D515,Input!$L157,Costs!D$1)</f>
        <v>0</v>
      </c>
      <c r="E156" s="8">
        <f>SUMIFS(E515,Input!$I157,Costs!E$1)+SUMIFS(E515,Input!$J157,Costs!E$1)+SUMIFS(E515,Input!$K157,Costs!E$1)+SUMIFS(E515,Input!$L157,Costs!E$1)</f>
        <v>0</v>
      </c>
      <c r="F156" s="8">
        <f>SUMIFS(F515,Input!$I157,Costs!F$1)+SUMIFS(F515,Input!$J157,Costs!F$1)+SUMIFS(F515,Input!$K157,Costs!F$1)+SUMIFS(F515,Input!$L157,Costs!F$1)</f>
        <v>0</v>
      </c>
      <c r="G156" s="8">
        <f>SUMIFS(G515,Input!$I157,Costs!G$1)+SUMIFS(G515,Input!$J157,Costs!G$1)+SUMIFS(G515,Input!$K157,Costs!G$1)+SUMIFS(G515,Input!$L157,Costs!G$1)</f>
        <v>0</v>
      </c>
      <c r="H156" s="8">
        <f>SUMIFS(H515,Input!$I157,Costs!H$1)+SUMIFS(H515,Input!$J157,Costs!H$1)+SUMIFS(H515,Input!$K157,Costs!H$1)+SUMIFS(H515,Input!$L157,Costs!H$1)</f>
        <v>0</v>
      </c>
      <c r="I156" s="8">
        <f>SUMIFS(I515,Input!$I157,Costs!I$1)+SUMIFS(I515,Input!$J157,Costs!I$1)+SUMIFS(I515,Input!$K157,Costs!I$1)+SUMIFS(I515,Input!$L157,Costs!I$1)</f>
        <v>0</v>
      </c>
      <c r="J156" s="8">
        <f>SUMIFS(J515,Input!$I157,Costs!J$1)+SUMIFS(J515,Input!$J157,Costs!J$1)+SUMIFS(J515,Input!$K157,Costs!J$1)+SUMIFS(J515,Input!$L157,Costs!J$1)</f>
        <v>0</v>
      </c>
      <c r="K156" s="8">
        <f>SUMIFS(K515,Input!$I157,Costs!K$1)+SUMIFS(K515,Input!$J157,Costs!K$1)+SUMIFS(K515,Input!$K157,Costs!K$1)+SUMIFS(K515,Input!$L157,Costs!K$1)</f>
        <v>0</v>
      </c>
      <c r="L156" s="8">
        <f>SUMIFS(L515,Input!$I157,Costs!L$1)+SUMIFS(L515,Input!$J157,Costs!L$1)+SUMIFS(L515,Input!$K157,Costs!L$1)+SUMIFS(L515,Input!$L157,Costs!L$1)</f>
        <v>0</v>
      </c>
      <c r="M156" s="8">
        <f>SUMIFS(M515,Input!$I157,Costs!M$1)+SUMIFS(M515,Input!$J157,Costs!M$1)+SUMIFS(M515,Input!$K157,Costs!M$1)+SUMIFS(M515,Input!$L157,Costs!M$1)</f>
        <v>0</v>
      </c>
      <c r="N156" s="8">
        <f>SUMIFS(N515,Input!$I157,Costs!N$1)+SUMIFS(N515,Input!$J157,Costs!N$1)+SUMIFS(N515,Input!$K157,Costs!N$1)+SUMIFS(N515,Input!$L157,Costs!N$1)</f>
        <v>0</v>
      </c>
      <c r="O156" s="8">
        <f>SUMIFS(O515,Input!$I157,Costs!O$1)+SUMIFS(O515,Input!$J157,Costs!O$1)+SUMIFS(O515,Input!$K157,Costs!O$1)+SUMIFS(O515,Input!$L157,Costs!O$1)</f>
        <v>0</v>
      </c>
      <c r="P156" s="8">
        <f>SUMIFS(P515,Input!$I157,Costs!P$1)+SUMIFS(P515,Input!$J157,Costs!P$1)+SUMIFS(P515,Input!$K157,Costs!P$1)+SUMIFS(P515,Input!$L157,Costs!P$1)</f>
        <v>0</v>
      </c>
      <c r="Q156" s="8">
        <f>SUMIFS(Q515,Input!$I157,Costs!Q$1)+SUMIFS(Q515,Input!$J157,Costs!Q$1)+SUMIFS(Q515,Input!$K157,Costs!Q$1)+SUMIFS(Q515,Input!$L157,Costs!Q$1)</f>
        <v>0</v>
      </c>
      <c r="R156" s="8">
        <f>SUMIFS(R515,Input!$I157,Costs!R$1)+SUMIFS(R515,Input!$J157,Costs!R$1)+SUMIFS(R515,Input!$K157,Costs!R$1)+SUMIFS(R515,Input!$L157,Costs!R$1)</f>
        <v>0</v>
      </c>
      <c r="S156" s="8">
        <f>SUMIFS(S515,Input!$I157,Costs!S$1)+SUMIFS(S515,Input!$J157,Costs!S$1)+SUMIFS(S515,Input!$K157,Costs!S$1)+SUMIFS(S515,Input!$L157,Costs!S$1)</f>
        <v>0</v>
      </c>
      <c r="T156" s="8">
        <f>SUMIFS(T515,Input!$I157,Costs!T$1)+SUMIFS(T515,Input!$J157,Costs!T$1)+SUMIFS(T515,Input!$K157,Costs!T$1)+SUMIFS(T515,Input!$L157,Costs!T$1)</f>
        <v>0</v>
      </c>
      <c r="U156" s="8">
        <f>SUMIFS(U515,Input!$I157,Costs!U$1)+SUMIFS(U515,Input!$J157,Costs!U$1)+SUMIFS(U515,Input!$K157,Costs!U$1)+SUMIFS(U515,Input!$L157,Costs!U$1)</f>
        <v>0</v>
      </c>
      <c r="V156" s="8">
        <f>SUMIFS(V515,Input!$I157,Costs!V$1)+SUMIFS(V515,Input!$J157,Costs!V$1)+SUMIFS(V515,Input!$K157,Costs!V$1)+SUMIFS(V515,Input!$L157,Costs!V$1)</f>
        <v>0</v>
      </c>
      <c r="W156" s="8">
        <f>SUMIFS(W515,Input!$I157,Costs!W$1)+SUMIFS(W515,Input!$J157,Costs!W$1)+SUMIFS(W515,Input!$K157,Costs!W$1)+SUMIFS(W515,Input!$L157,Costs!W$1)</f>
        <v>0</v>
      </c>
      <c r="X156"/>
      <c r="Y156" s="119">
        <f t="shared" si="4"/>
        <v>0</v>
      </c>
      <c r="Z156"/>
    </row>
    <row r="157" spans="1:26" ht="14.5" hidden="1" thickBot="1" x14ac:dyDescent="0.35">
      <c r="A157" s="67" t="str">
        <f>IF(ISBLANK(Input!A158)," ",Input!A158)</f>
        <v xml:space="preserve"> </v>
      </c>
      <c r="B157" s="117" t="str">
        <f>IF(ISBLANK(Input!B158)," ",Input!B158)</f>
        <v xml:space="preserve"> </v>
      </c>
      <c r="C157" s="66" t="str">
        <f>IF(ISBLANK(Input!C158)," ",Input!C158)</f>
        <v xml:space="preserve"> </v>
      </c>
      <c r="D157" s="8">
        <f>SUMIFS(D516,Input!$I158,Costs!D$1)+SUMIFS(D516,Input!$J158,Costs!D$1)+SUMIFS(D516,Input!$K158,Costs!D$1)+SUMIFS(D516,Input!$L158,Costs!D$1)</f>
        <v>0</v>
      </c>
      <c r="E157" s="8">
        <f>SUMIFS(E516,Input!$I158,Costs!E$1)+SUMIFS(E516,Input!$J158,Costs!E$1)+SUMIFS(E516,Input!$K158,Costs!E$1)+SUMIFS(E516,Input!$L158,Costs!E$1)</f>
        <v>0</v>
      </c>
      <c r="F157" s="8">
        <f>SUMIFS(F516,Input!$I158,Costs!F$1)+SUMIFS(F516,Input!$J158,Costs!F$1)+SUMIFS(F516,Input!$K158,Costs!F$1)+SUMIFS(F516,Input!$L158,Costs!F$1)</f>
        <v>0</v>
      </c>
      <c r="G157" s="8">
        <f>SUMIFS(G516,Input!$I158,Costs!G$1)+SUMIFS(G516,Input!$J158,Costs!G$1)+SUMIFS(G516,Input!$K158,Costs!G$1)+SUMIFS(G516,Input!$L158,Costs!G$1)</f>
        <v>0</v>
      </c>
      <c r="H157" s="8">
        <f>SUMIFS(H516,Input!$I158,Costs!H$1)+SUMIFS(H516,Input!$J158,Costs!H$1)+SUMIFS(H516,Input!$K158,Costs!H$1)+SUMIFS(H516,Input!$L158,Costs!H$1)</f>
        <v>0</v>
      </c>
      <c r="I157" s="8">
        <f>SUMIFS(I516,Input!$I158,Costs!I$1)+SUMIFS(I516,Input!$J158,Costs!I$1)+SUMIFS(I516,Input!$K158,Costs!I$1)+SUMIFS(I516,Input!$L158,Costs!I$1)</f>
        <v>0</v>
      </c>
      <c r="J157" s="8">
        <f>SUMIFS(J516,Input!$I158,Costs!J$1)+SUMIFS(J516,Input!$J158,Costs!J$1)+SUMIFS(J516,Input!$K158,Costs!J$1)+SUMIFS(J516,Input!$L158,Costs!J$1)</f>
        <v>0</v>
      </c>
      <c r="K157" s="8">
        <f>SUMIFS(K516,Input!$I158,Costs!K$1)+SUMIFS(K516,Input!$J158,Costs!K$1)+SUMIFS(K516,Input!$K158,Costs!K$1)+SUMIFS(K516,Input!$L158,Costs!K$1)</f>
        <v>0</v>
      </c>
      <c r="L157" s="8">
        <f>SUMIFS(L516,Input!$I158,Costs!L$1)+SUMIFS(L516,Input!$J158,Costs!L$1)+SUMIFS(L516,Input!$K158,Costs!L$1)+SUMIFS(L516,Input!$L158,Costs!L$1)</f>
        <v>0</v>
      </c>
      <c r="M157" s="8">
        <f>SUMIFS(M516,Input!$I158,Costs!M$1)+SUMIFS(M516,Input!$J158,Costs!M$1)+SUMIFS(M516,Input!$K158,Costs!M$1)+SUMIFS(M516,Input!$L158,Costs!M$1)</f>
        <v>0</v>
      </c>
      <c r="N157" s="8">
        <f>SUMIFS(N516,Input!$I158,Costs!N$1)+SUMIFS(N516,Input!$J158,Costs!N$1)+SUMIFS(N516,Input!$K158,Costs!N$1)+SUMIFS(N516,Input!$L158,Costs!N$1)</f>
        <v>0</v>
      </c>
      <c r="O157" s="8">
        <f>SUMIFS(O516,Input!$I158,Costs!O$1)+SUMIFS(O516,Input!$J158,Costs!O$1)+SUMIFS(O516,Input!$K158,Costs!O$1)+SUMIFS(O516,Input!$L158,Costs!O$1)</f>
        <v>0</v>
      </c>
      <c r="P157" s="8">
        <f>SUMIFS(P516,Input!$I158,Costs!P$1)+SUMIFS(P516,Input!$J158,Costs!P$1)+SUMIFS(P516,Input!$K158,Costs!P$1)+SUMIFS(P516,Input!$L158,Costs!P$1)</f>
        <v>0</v>
      </c>
      <c r="Q157" s="8">
        <f>SUMIFS(Q516,Input!$I158,Costs!Q$1)+SUMIFS(Q516,Input!$J158,Costs!Q$1)+SUMIFS(Q516,Input!$K158,Costs!Q$1)+SUMIFS(Q516,Input!$L158,Costs!Q$1)</f>
        <v>0</v>
      </c>
      <c r="R157" s="8">
        <f>SUMIFS(R516,Input!$I158,Costs!R$1)+SUMIFS(R516,Input!$J158,Costs!R$1)+SUMIFS(R516,Input!$K158,Costs!R$1)+SUMIFS(R516,Input!$L158,Costs!R$1)</f>
        <v>0</v>
      </c>
      <c r="S157" s="8">
        <f>SUMIFS(S516,Input!$I158,Costs!S$1)+SUMIFS(S516,Input!$J158,Costs!S$1)+SUMIFS(S516,Input!$K158,Costs!S$1)+SUMIFS(S516,Input!$L158,Costs!S$1)</f>
        <v>0</v>
      </c>
      <c r="T157" s="8">
        <f>SUMIFS(T516,Input!$I158,Costs!T$1)+SUMIFS(T516,Input!$J158,Costs!T$1)+SUMIFS(T516,Input!$K158,Costs!T$1)+SUMIFS(T516,Input!$L158,Costs!T$1)</f>
        <v>0</v>
      </c>
      <c r="U157" s="8">
        <f>SUMIFS(U516,Input!$I158,Costs!U$1)+SUMIFS(U516,Input!$J158,Costs!U$1)+SUMIFS(U516,Input!$K158,Costs!U$1)+SUMIFS(U516,Input!$L158,Costs!U$1)</f>
        <v>0</v>
      </c>
      <c r="V157" s="8">
        <f>SUMIFS(V516,Input!$I158,Costs!V$1)+SUMIFS(V516,Input!$J158,Costs!V$1)+SUMIFS(V516,Input!$K158,Costs!V$1)+SUMIFS(V516,Input!$L158,Costs!V$1)</f>
        <v>0</v>
      </c>
      <c r="W157" s="8">
        <f>SUMIFS(W516,Input!$I158,Costs!W$1)+SUMIFS(W516,Input!$J158,Costs!W$1)+SUMIFS(W516,Input!$K158,Costs!W$1)+SUMIFS(W516,Input!$L158,Costs!W$1)</f>
        <v>0</v>
      </c>
      <c r="X157"/>
      <c r="Y157" s="119">
        <f t="shared" si="4"/>
        <v>0</v>
      </c>
      <c r="Z157"/>
    </row>
    <row r="158" spans="1:26" ht="14.5" hidden="1" thickBot="1" x14ac:dyDescent="0.35">
      <c r="A158" s="67" t="str">
        <f>IF(ISBLANK(Input!A159)," ",Input!A159)</f>
        <v xml:space="preserve"> </v>
      </c>
      <c r="B158" s="117" t="str">
        <f>IF(ISBLANK(Input!B159)," ",Input!B159)</f>
        <v xml:space="preserve"> </v>
      </c>
      <c r="C158" s="66" t="str">
        <f>IF(ISBLANK(Input!C159)," ",Input!C159)</f>
        <v xml:space="preserve"> </v>
      </c>
      <c r="D158" s="8">
        <f>SUMIFS(D517,Input!$I159,Costs!D$1)+SUMIFS(D517,Input!$J159,Costs!D$1)+SUMIFS(D517,Input!$K159,Costs!D$1)+SUMIFS(D517,Input!$L159,Costs!D$1)</f>
        <v>0</v>
      </c>
      <c r="E158" s="8">
        <f>SUMIFS(E517,Input!$I159,Costs!E$1)+SUMIFS(E517,Input!$J159,Costs!E$1)+SUMIFS(E517,Input!$K159,Costs!E$1)+SUMIFS(E517,Input!$L159,Costs!E$1)</f>
        <v>0</v>
      </c>
      <c r="F158" s="8">
        <f>SUMIFS(F517,Input!$I159,Costs!F$1)+SUMIFS(F517,Input!$J159,Costs!F$1)+SUMIFS(F517,Input!$K159,Costs!F$1)+SUMIFS(F517,Input!$L159,Costs!F$1)</f>
        <v>0</v>
      </c>
      <c r="G158" s="8">
        <f>SUMIFS(G517,Input!$I159,Costs!G$1)+SUMIFS(G517,Input!$J159,Costs!G$1)+SUMIFS(G517,Input!$K159,Costs!G$1)+SUMIFS(G517,Input!$L159,Costs!G$1)</f>
        <v>0</v>
      </c>
      <c r="H158" s="8">
        <f>SUMIFS(H517,Input!$I159,Costs!H$1)+SUMIFS(H517,Input!$J159,Costs!H$1)+SUMIFS(H517,Input!$K159,Costs!H$1)+SUMIFS(H517,Input!$L159,Costs!H$1)</f>
        <v>0</v>
      </c>
      <c r="I158" s="8">
        <f>SUMIFS(I517,Input!$I159,Costs!I$1)+SUMIFS(I517,Input!$J159,Costs!I$1)+SUMIFS(I517,Input!$K159,Costs!I$1)+SUMIFS(I517,Input!$L159,Costs!I$1)</f>
        <v>0</v>
      </c>
      <c r="J158" s="8">
        <f>SUMIFS(J517,Input!$I159,Costs!J$1)+SUMIFS(J517,Input!$J159,Costs!J$1)+SUMIFS(J517,Input!$K159,Costs!J$1)+SUMIFS(J517,Input!$L159,Costs!J$1)</f>
        <v>0</v>
      </c>
      <c r="K158" s="8">
        <f>SUMIFS(K517,Input!$I159,Costs!K$1)+SUMIFS(K517,Input!$J159,Costs!K$1)+SUMIFS(K517,Input!$K159,Costs!K$1)+SUMIFS(K517,Input!$L159,Costs!K$1)</f>
        <v>0</v>
      </c>
      <c r="L158" s="8">
        <f>SUMIFS(L517,Input!$I159,Costs!L$1)+SUMIFS(L517,Input!$J159,Costs!L$1)+SUMIFS(L517,Input!$K159,Costs!L$1)+SUMIFS(L517,Input!$L159,Costs!L$1)</f>
        <v>0</v>
      </c>
      <c r="M158" s="8">
        <f>SUMIFS(M517,Input!$I159,Costs!M$1)+SUMIFS(M517,Input!$J159,Costs!M$1)+SUMIFS(M517,Input!$K159,Costs!M$1)+SUMIFS(M517,Input!$L159,Costs!M$1)</f>
        <v>0</v>
      </c>
      <c r="N158" s="8">
        <f>SUMIFS(N517,Input!$I159,Costs!N$1)+SUMIFS(N517,Input!$J159,Costs!N$1)+SUMIFS(N517,Input!$K159,Costs!N$1)+SUMIFS(N517,Input!$L159,Costs!N$1)</f>
        <v>0</v>
      </c>
      <c r="O158" s="8">
        <f>SUMIFS(O517,Input!$I159,Costs!O$1)+SUMIFS(O517,Input!$J159,Costs!O$1)+SUMIFS(O517,Input!$K159,Costs!O$1)+SUMIFS(O517,Input!$L159,Costs!O$1)</f>
        <v>0</v>
      </c>
      <c r="P158" s="8">
        <f>SUMIFS(P517,Input!$I159,Costs!P$1)+SUMIFS(P517,Input!$J159,Costs!P$1)+SUMIFS(P517,Input!$K159,Costs!P$1)+SUMIFS(P517,Input!$L159,Costs!P$1)</f>
        <v>0</v>
      </c>
      <c r="Q158" s="8">
        <f>SUMIFS(Q517,Input!$I159,Costs!Q$1)+SUMIFS(Q517,Input!$J159,Costs!Q$1)+SUMIFS(Q517,Input!$K159,Costs!Q$1)+SUMIFS(Q517,Input!$L159,Costs!Q$1)</f>
        <v>0</v>
      </c>
      <c r="R158" s="8">
        <f>SUMIFS(R517,Input!$I159,Costs!R$1)+SUMIFS(R517,Input!$J159,Costs!R$1)+SUMIFS(R517,Input!$K159,Costs!R$1)+SUMIFS(R517,Input!$L159,Costs!R$1)</f>
        <v>0</v>
      </c>
      <c r="S158" s="8">
        <f>SUMIFS(S517,Input!$I159,Costs!S$1)+SUMIFS(S517,Input!$J159,Costs!S$1)+SUMIFS(S517,Input!$K159,Costs!S$1)+SUMIFS(S517,Input!$L159,Costs!S$1)</f>
        <v>0</v>
      </c>
      <c r="T158" s="8">
        <f>SUMIFS(T517,Input!$I159,Costs!T$1)+SUMIFS(T517,Input!$J159,Costs!T$1)+SUMIFS(T517,Input!$K159,Costs!T$1)+SUMIFS(T517,Input!$L159,Costs!T$1)</f>
        <v>0</v>
      </c>
      <c r="U158" s="8">
        <f>SUMIFS(U517,Input!$I159,Costs!U$1)+SUMIFS(U517,Input!$J159,Costs!U$1)+SUMIFS(U517,Input!$K159,Costs!U$1)+SUMIFS(U517,Input!$L159,Costs!U$1)</f>
        <v>0</v>
      </c>
      <c r="V158" s="8">
        <f>SUMIFS(V517,Input!$I159,Costs!V$1)+SUMIFS(V517,Input!$J159,Costs!V$1)+SUMIFS(V517,Input!$K159,Costs!V$1)+SUMIFS(V517,Input!$L159,Costs!V$1)</f>
        <v>0</v>
      </c>
      <c r="W158" s="8">
        <f>SUMIFS(W517,Input!$I159,Costs!W$1)+SUMIFS(W517,Input!$J159,Costs!W$1)+SUMIFS(W517,Input!$K159,Costs!W$1)+SUMIFS(W517,Input!$L159,Costs!W$1)</f>
        <v>0</v>
      </c>
      <c r="X158"/>
      <c r="Y158" s="119">
        <f t="shared" si="4"/>
        <v>0</v>
      </c>
      <c r="Z158"/>
    </row>
    <row r="159" spans="1:26" ht="14.5" hidden="1" thickBot="1" x14ac:dyDescent="0.35">
      <c r="A159" s="67" t="str">
        <f>IF(ISBLANK(Input!A160)," ",Input!A160)</f>
        <v xml:space="preserve"> </v>
      </c>
      <c r="B159" s="117" t="str">
        <f>IF(ISBLANK(Input!B160)," ",Input!B160)</f>
        <v xml:space="preserve"> </v>
      </c>
      <c r="C159" s="66" t="str">
        <f>IF(ISBLANK(Input!C160)," ",Input!C160)</f>
        <v xml:space="preserve"> </v>
      </c>
      <c r="D159" s="8">
        <f>SUMIFS(D518,Input!$I160,Costs!D$1)+SUMIFS(D518,Input!$J160,Costs!D$1)+SUMIFS(D518,Input!$K160,Costs!D$1)+SUMIFS(D518,Input!$L160,Costs!D$1)</f>
        <v>0</v>
      </c>
      <c r="E159" s="8">
        <f>SUMIFS(E518,Input!$I160,Costs!E$1)+SUMIFS(E518,Input!$J160,Costs!E$1)+SUMIFS(E518,Input!$K160,Costs!E$1)+SUMIFS(E518,Input!$L160,Costs!E$1)</f>
        <v>0</v>
      </c>
      <c r="F159" s="8">
        <f>SUMIFS(F518,Input!$I160,Costs!F$1)+SUMIFS(F518,Input!$J160,Costs!F$1)+SUMIFS(F518,Input!$K160,Costs!F$1)+SUMIFS(F518,Input!$L160,Costs!F$1)</f>
        <v>0</v>
      </c>
      <c r="G159" s="8">
        <f>SUMIFS(G518,Input!$I160,Costs!G$1)+SUMIFS(G518,Input!$J160,Costs!G$1)+SUMIFS(G518,Input!$K160,Costs!G$1)+SUMIFS(G518,Input!$L160,Costs!G$1)</f>
        <v>0</v>
      </c>
      <c r="H159" s="8">
        <f>SUMIFS(H518,Input!$I160,Costs!H$1)+SUMIFS(H518,Input!$J160,Costs!H$1)+SUMIFS(H518,Input!$K160,Costs!H$1)+SUMIFS(H518,Input!$L160,Costs!H$1)</f>
        <v>0</v>
      </c>
      <c r="I159" s="8">
        <f>SUMIFS(I518,Input!$I160,Costs!I$1)+SUMIFS(I518,Input!$J160,Costs!I$1)+SUMIFS(I518,Input!$K160,Costs!I$1)+SUMIFS(I518,Input!$L160,Costs!I$1)</f>
        <v>0</v>
      </c>
      <c r="J159" s="8">
        <f>SUMIFS(J518,Input!$I160,Costs!J$1)+SUMIFS(J518,Input!$J160,Costs!J$1)+SUMIFS(J518,Input!$K160,Costs!J$1)+SUMIFS(J518,Input!$L160,Costs!J$1)</f>
        <v>0</v>
      </c>
      <c r="K159" s="8">
        <f>SUMIFS(K518,Input!$I160,Costs!K$1)+SUMIFS(K518,Input!$J160,Costs!K$1)+SUMIFS(K518,Input!$K160,Costs!K$1)+SUMIFS(K518,Input!$L160,Costs!K$1)</f>
        <v>0</v>
      </c>
      <c r="L159" s="8">
        <f>SUMIFS(L518,Input!$I160,Costs!L$1)+SUMIFS(L518,Input!$J160,Costs!L$1)+SUMIFS(L518,Input!$K160,Costs!L$1)+SUMIFS(L518,Input!$L160,Costs!L$1)</f>
        <v>0</v>
      </c>
      <c r="M159" s="8">
        <f>SUMIFS(M518,Input!$I160,Costs!M$1)+SUMIFS(M518,Input!$J160,Costs!M$1)+SUMIFS(M518,Input!$K160,Costs!M$1)+SUMIFS(M518,Input!$L160,Costs!M$1)</f>
        <v>0</v>
      </c>
      <c r="N159" s="8">
        <f>SUMIFS(N518,Input!$I160,Costs!N$1)+SUMIFS(N518,Input!$J160,Costs!N$1)+SUMIFS(N518,Input!$K160,Costs!N$1)+SUMIFS(N518,Input!$L160,Costs!N$1)</f>
        <v>0</v>
      </c>
      <c r="O159" s="8">
        <f>SUMIFS(O518,Input!$I160,Costs!O$1)+SUMIFS(O518,Input!$J160,Costs!O$1)+SUMIFS(O518,Input!$K160,Costs!O$1)+SUMIFS(O518,Input!$L160,Costs!O$1)</f>
        <v>0</v>
      </c>
      <c r="P159" s="8">
        <f>SUMIFS(P518,Input!$I160,Costs!P$1)+SUMIFS(P518,Input!$J160,Costs!P$1)+SUMIFS(P518,Input!$K160,Costs!P$1)+SUMIFS(P518,Input!$L160,Costs!P$1)</f>
        <v>0</v>
      </c>
      <c r="Q159" s="8">
        <f>SUMIFS(Q518,Input!$I160,Costs!Q$1)+SUMIFS(Q518,Input!$J160,Costs!Q$1)+SUMIFS(Q518,Input!$K160,Costs!Q$1)+SUMIFS(Q518,Input!$L160,Costs!Q$1)</f>
        <v>0</v>
      </c>
      <c r="R159" s="8">
        <f>SUMIFS(R518,Input!$I160,Costs!R$1)+SUMIFS(R518,Input!$J160,Costs!R$1)+SUMIFS(R518,Input!$K160,Costs!R$1)+SUMIFS(R518,Input!$L160,Costs!R$1)</f>
        <v>0</v>
      </c>
      <c r="S159" s="8">
        <f>SUMIFS(S518,Input!$I160,Costs!S$1)+SUMIFS(S518,Input!$J160,Costs!S$1)+SUMIFS(S518,Input!$K160,Costs!S$1)+SUMIFS(S518,Input!$L160,Costs!S$1)</f>
        <v>0</v>
      </c>
      <c r="T159" s="8">
        <f>SUMIFS(T518,Input!$I160,Costs!T$1)+SUMIFS(T518,Input!$J160,Costs!T$1)+SUMIFS(T518,Input!$K160,Costs!T$1)+SUMIFS(T518,Input!$L160,Costs!T$1)</f>
        <v>0</v>
      </c>
      <c r="U159" s="8">
        <f>SUMIFS(U518,Input!$I160,Costs!U$1)+SUMIFS(U518,Input!$J160,Costs!U$1)+SUMIFS(U518,Input!$K160,Costs!U$1)+SUMIFS(U518,Input!$L160,Costs!U$1)</f>
        <v>0</v>
      </c>
      <c r="V159" s="8">
        <f>SUMIFS(V518,Input!$I160,Costs!V$1)+SUMIFS(V518,Input!$J160,Costs!V$1)+SUMIFS(V518,Input!$K160,Costs!V$1)+SUMIFS(V518,Input!$L160,Costs!V$1)</f>
        <v>0</v>
      </c>
      <c r="W159" s="8">
        <f>SUMIFS(W518,Input!$I160,Costs!W$1)+SUMIFS(W518,Input!$J160,Costs!W$1)+SUMIFS(W518,Input!$K160,Costs!W$1)+SUMIFS(W518,Input!$L160,Costs!W$1)</f>
        <v>0</v>
      </c>
      <c r="X159"/>
      <c r="Y159" s="119">
        <f t="shared" si="4"/>
        <v>0</v>
      </c>
      <c r="Z159"/>
    </row>
    <row r="160" spans="1:26" ht="14.5" hidden="1" thickBot="1" x14ac:dyDescent="0.35">
      <c r="A160" s="67" t="str">
        <f>IF(ISBLANK(Input!A161)," ",Input!A161)</f>
        <v xml:space="preserve"> </v>
      </c>
      <c r="B160" s="117" t="str">
        <f>IF(ISBLANK(Input!B161)," ",Input!B161)</f>
        <v xml:space="preserve"> </v>
      </c>
      <c r="C160" s="66" t="str">
        <f>IF(ISBLANK(Input!C161)," ",Input!C161)</f>
        <v xml:space="preserve"> </v>
      </c>
      <c r="D160" s="8">
        <f>SUMIFS(D519,Input!$I161,Costs!D$1)+SUMIFS(D519,Input!$J161,Costs!D$1)+SUMIFS(D519,Input!$K161,Costs!D$1)+SUMIFS(D519,Input!$L161,Costs!D$1)</f>
        <v>0</v>
      </c>
      <c r="E160" s="8">
        <f>SUMIFS(E519,Input!$I161,Costs!E$1)+SUMIFS(E519,Input!$J161,Costs!E$1)+SUMIFS(E519,Input!$K161,Costs!E$1)+SUMIFS(E519,Input!$L161,Costs!E$1)</f>
        <v>0</v>
      </c>
      <c r="F160" s="8">
        <f>SUMIFS(F519,Input!$I161,Costs!F$1)+SUMIFS(F519,Input!$J161,Costs!F$1)+SUMIFS(F519,Input!$K161,Costs!F$1)+SUMIFS(F519,Input!$L161,Costs!F$1)</f>
        <v>0</v>
      </c>
      <c r="G160" s="8">
        <f>SUMIFS(G519,Input!$I161,Costs!G$1)+SUMIFS(G519,Input!$J161,Costs!G$1)+SUMIFS(G519,Input!$K161,Costs!G$1)+SUMIFS(G519,Input!$L161,Costs!G$1)</f>
        <v>0</v>
      </c>
      <c r="H160" s="8">
        <f>SUMIFS(H519,Input!$I161,Costs!H$1)+SUMIFS(H519,Input!$J161,Costs!H$1)+SUMIFS(H519,Input!$K161,Costs!H$1)+SUMIFS(H519,Input!$L161,Costs!H$1)</f>
        <v>0</v>
      </c>
      <c r="I160" s="8">
        <f>SUMIFS(I519,Input!$I161,Costs!I$1)+SUMIFS(I519,Input!$J161,Costs!I$1)+SUMIFS(I519,Input!$K161,Costs!I$1)+SUMIFS(I519,Input!$L161,Costs!I$1)</f>
        <v>0</v>
      </c>
      <c r="J160" s="8">
        <f>SUMIFS(J519,Input!$I161,Costs!J$1)+SUMIFS(J519,Input!$J161,Costs!J$1)+SUMIFS(J519,Input!$K161,Costs!J$1)+SUMIFS(J519,Input!$L161,Costs!J$1)</f>
        <v>0</v>
      </c>
      <c r="K160" s="8">
        <f>SUMIFS(K519,Input!$I161,Costs!K$1)+SUMIFS(K519,Input!$J161,Costs!K$1)+SUMIFS(K519,Input!$K161,Costs!K$1)+SUMIFS(K519,Input!$L161,Costs!K$1)</f>
        <v>0</v>
      </c>
      <c r="L160" s="8">
        <f>SUMIFS(L519,Input!$I161,Costs!L$1)+SUMIFS(L519,Input!$J161,Costs!L$1)+SUMIFS(L519,Input!$K161,Costs!L$1)+SUMIFS(L519,Input!$L161,Costs!L$1)</f>
        <v>0</v>
      </c>
      <c r="M160" s="8">
        <f>SUMIFS(M519,Input!$I161,Costs!M$1)+SUMIFS(M519,Input!$J161,Costs!M$1)+SUMIFS(M519,Input!$K161,Costs!M$1)+SUMIFS(M519,Input!$L161,Costs!M$1)</f>
        <v>0</v>
      </c>
      <c r="N160" s="8">
        <f>SUMIFS(N519,Input!$I161,Costs!N$1)+SUMIFS(N519,Input!$J161,Costs!N$1)+SUMIFS(N519,Input!$K161,Costs!N$1)+SUMIFS(N519,Input!$L161,Costs!N$1)</f>
        <v>0</v>
      </c>
      <c r="O160" s="8">
        <f>SUMIFS(O519,Input!$I161,Costs!O$1)+SUMIFS(O519,Input!$J161,Costs!O$1)+SUMIFS(O519,Input!$K161,Costs!O$1)+SUMIFS(O519,Input!$L161,Costs!O$1)</f>
        <v>0</v>
      </c>
      <c r="P160" s="8">
        <f>SUMIFS(P519,Input!$I161,Costs!P$1)+SUMIFS(P519,Input!$J161,Costs!P$1)+SUMIFS(P519,Input!$K161,Costs!P$1)+SUMIFS(P519,Input!$L161,Costs!P$1)</f>
        <v>0</v>
      </c>
      <c r="Q160" s="8">
        <f>SUMIFS(Q519,Input!$I161,Costs!Q$1)+SUMIFS(Q519,Input!$J161,Costs!Q$1)+SUMIFS(Q519,Input!$K161,Costs!Q$1)+SUMIFS(Q519,Input!$L161,Costs!Q$1)</f>
        <v>0</v>
      </c>
      <c r="R160" s="8">
        <f>SUMIFS(R519,Input!$I161,Costs!R$1)+SUMIFS(R519,Input!$J161,Costs!R$1)+SUMIFS(R519,Input!$K161,Costs!R$1)+SUMIFS(R519,Input!$L161,Costs!R$1)</f>
        <v>0</v>
      </c>
      <c r="S160" s="8">
        <f>SUMIFS(S519,Input!$I161,Costs!S$1)+SUMIFS(S519,Input!$J161,Costs!S$1)+SUMIFS(S519,Input!$K161,Costs!S$1)+SUMIFS(S519,Input!$L161,Costs!S$1)</f>
        <v>0</v>
      </c>
      <c r="T160" s="8">
        <f>SUMIFS(T519,Input!$I161,Costs!T$1)+SUMIFS(T519,Input!$J161,Costs!T$1)+SUMIFS(T519,Input!$K161,Costs!T$1)+SUMIFS(T519,Input!$L161,Costs!T$1)</f>
        <v>0</v>
      </c>
      <c r="U160" s="8">
        <f>SUMIFS(U519,Input!$I161,Costs!U$1)+SUMIFS(U519,Input!$J161,Costs!U$1)+SUMIFS(U519,Input!$K161,Costs!U$1)+SUMIFS(U519,Input!$L161,Costs!U$1)</f>
        <v>0</v>
      </c>
      <c r="V160" s="8">
        <f>SUMIFS(V519,Input!$I161,Costs!V$1)+SUMIFS(V519,Input!$J161,Costs!V$1)+SUMIFS(V519,Input!$K161,Costs!V$1)+SUMIFS(V519,Input!$L161,Costs!V$1)</f>
        <v>0</v>
      </c>
      <c r="W160" s="8">
        <f>SUMIFS(W519,Input!$I161,Costs!W$1)+SUMIFS(W519,Input!$J161,Costs!W$1)+SUMIFS(W519,Input!$K161,Costs!W$1)+SUMIFS(W519,Input!$L161,Costs!W$1)</f>
        <v>0</v>
      </c>
      <c r="X160"/>
      <c r="Y160" s="119">
        <f t="shared" si="4"/>
        <v>0</v>
      </c>
      <c r="Z160"/>
    </row>
    <row r="161" spans="1:26" ht="14.5" hidden="1" thickBot="1" x14ac:dyDescent="0.35">
      <c r="A161" s="67" t="str">
        <f>IF(ISBLANK(Input!A162)," ",Input!A162)</f>
        <v xml:space="preserve"> </v>
      </c>
      <c r="B161" s="117" t="str">
        <f>IF(ISBLANK(Input!B162)," ",Input!B162)</f>
        <v xml:space="preserve"> </v>
      </c>
      <c r="C161" s="66" t="str">
        <f>IF(ISBLANK(Input!C162)," ",Input!C162)</f>
        <v xml:space="preserve"> </v>
      </c>
      <c r="D161" s="8">
        <f>SUMIFS(D520,Input!$I162,Costs!D$1)+SUMIFS(D520,Input!$J162,Costs!D$1)+SUMIFS(D520,Input!$K162,Costs!D$1)+SUMIFS(D520,Input!$L162,Costs!D$1)</f>
        <v>0</v>
      </c>
      <c r="E161" s="8">
        <f>SUMIFS(E520,Input!$I162,Costs!E$1)+SUMIFS(E520,Input!$J162,Costs!E$1)+SUMIFS(E520,Input!$K162,Costs!E$1)+SUMIFS(E520,Input!$L162,Costs!E$1)</f>
        <v>0</v>
      </c>
      <c r="F161" s="8">
        <f>SUMIFS(F520,Input!$I162,Costs!F$1)+SUMIFS(F520,Input!$J162,Costs!F$1)+SUMIFS(F520,Input!$K162,Costs!F$1)+SUMIFS(F520,Input!$L162,Costs!F$1)</f>
        <v>0</v>
      </c>
      <c r="G161" s="8">
        <f>SUMIFS(G520,Input!$I162,Costs!G$1)+SUMIFS(G520,Input!$J162,Costs!G$1)+SUMIFS(G520,Input!$K162,Costs!G$1)+SUMIFS(G520,Input!$L162,Costs!G$1)</f>
        <v>0</v>
      </c>
      <c r="H161" s="8">
        <f>SUMIFS(H520,Input!$I162,Costs!H$1)+SUMIFS(H520,Input!$J162,Costs!H$1)+SUMIFS(H520,Input!$K162,Costs!H$1)+SUMIFS(H520,Input!$L162,Costs!H$1)</f>
        <v>0</v>
      </c>
      <c r="I161" s="8">
        <f>SUMIFS(I520,Input!$I162,Costs!I$1)+SUMIFS(I520,Input!$J162,Costs!I$1)+SUMIFS(I520,Input!$K162,Costs!I$1)+SUMIFS(I520,Input!$L162,Costs!I$1)</f>
        <v>0</v>
      </c>
      <c r="J161" s="8">
        <f>SUMIFS(J520,Input!$I162,Costs!J$1)+SUMIFS(J520,Input!$J162,Costs!J$1)+SUMIFS(J520,Input!$K162,Costs!J$1)+SUMIFS(J520,Input!$L162,Costs!J$1)</f>
        <v>0</v>
      </c>
      <c r="K161" s="8">
        <f>SUMIFS(K520,Input!$I162,Costs!K$1)+SUMIFS(K520,Input!$J162,Costs!K$1)+SUMIFS(K520,Input!$K162,Costs!K$1)+SUMIFS(K520,Input!$L162,Costs!K$1)</f>
        <v>0</v>
      </c>
      <c r="L161" s="8">
        <f>SUMIFS(L520,Input!$I162,Costs!L$1)+SUMIFS(L520,Input!$J162,Costs!L$1)+SUMIFS(L520,Input!$K162,Costs!L$1)+SUMIFS(L520,Input!$L162,Costs!L$1)</f>
        <v>0</v>
      </c>
      <c r="M161" s="8">
        <f>SUMIFS(M520,Input!$I162,Costs!M$1)+SUMIFS(M520,Input!$J162,Costs!M$1)+SUMIFS(M520,Input!$K162,Costs!M$1)+SUMIFS(M520,Input!$L162,Costs!M$1)</f>
        <v>0</v>
      </c>
      <c r="N161" s="8">
        <f>SUMIFS(N520,Input!$I162,Costs!N$1)+SUMIFS(N520,Input!$J162,Costs!N$1)+SUMIFS(N520,Input!$K162,Costs!N$1)+SUMIFS(N520,Input!$L162,Costs!N$1)</f>
        <v>0</v>
      </c>
      <c r="O161" s="8">
        <f>SUMIFS(O520,Input!$I162,Costs!O$1)+SUMIFS(O520,Input!$J162,Costs!O$1)+SUMIFS(O520,Input!$K162,Costs!O$1)+SUMIFS(O520,Input!$L162,Costs!O$1)</f>
        <v>0</v>
      </c>
      <c r="P161" s="8">
        <f>SUMIFS(P520,Input!$I162,Costs!P$1)+SUMIFS(P520,Input!$J162,Costs!P$1)+SUMIFS(P520,Input!$K162,Costs!P$1)+SUMIFS(P520,Input!$L162,Costs!P$1)</f>
        <v>0</v>
      </c>
      <c r="Q161" s="8">
        <f>SUMIFS(Q520,Input!$I162,Costs!Q$1)+SUMIFS(Q520,Input!$J162,Costs!Q$1)+SUMIFS(Q520,Input!$K162,Costs!Q$1)+SUMIFS(Q520,Input!$L162,Costs!Q$1)</f>
        <v>0</v>
      </c>
      <c r="R161" s="8">
        <f>SUMIFS(R520,Input!$I162,Costs!R$1)+SUMIFS(R520,Input!$J162,Costs!R$1)+SUMIFS(R520,Input!$K162,Costs!R$1)+SUMIFS(R520,Input!$L162,Costs!R$1)</f>
        <v>0</v>
      </c>
      <c r="S161" s="8">
        <f>SUMIFS(S520,Input!$I162,Costs!S$1)+SUMIFS(S520,Input!$J162,Costs!S$1)+SUMIFS(S520,Input!$K162,Costs!S$1)+SUMIFS(S520,Input!$L162,Costs!S$1)</f>
        <v>0</v>
      </c>
      <c r="T161" s="8">
        <f>SUMIFS(T520,Input!$I162,Costs!T$1)+SUMIFS(T520,Input!$J162,Costs!T$1)+SUMIFS(T520,Input!$K162,Costs!T$1)+SUMIFS(T520,Input!$L162,Costs!T$1)</f>
        <v>0</v>
      </c>
      <c r="U161" s="8">
        <f>SUMIFS(U520,Input!$I162,Costs!U$1)+SUMIFS(U520,Input!$J162,Costs!U$1)+SUMIFS(U520,Input!$K162,Costs!U$1)+SUMIFS(U520,Input!$L162,Costs!U$1)</f>
        <v>0</v>
      </c>
      <c r="V161" s="8">
        <f>SUMIFS(V520,Input!$I162,Costs!V$1)+SUMIFS(V520,Input!$J162,Costs!V$1)+SUMIFS(V520,Input!$K162,Costs!V$1)+SUMIFS(V520,Input!$L162,Costs!V$1)</f>
        <v>0</v>
      </c>
      <c r="W161" s="8">
        <f>SUMIFS(W520,Input!$I162,Costs!W$1)+SUMIFS(W520,Input!$J162,Costs!W$1)+SUMIFS(W520,Input!$K162,Costs!W$1)+SUMIFS(W520,Input!$L162,Costs!W$1)</f>
        <v>0</v>
      </c>
      <c r="X161"/>
      <c r="Y161" s="119">
        <f t="shared" si="4"/>
        <v>0</v>
      </c>
      <c r="Z161"/>
    </row>
    <row r="162" spans="1:26" ht="14.5" hidden="1" thickBot="1" x14ac:dyDescent="0.35">
      <c r="A162" s="67" t="str">
        <f>IF(ISBLANK(Input!A163)," ",Input!A163)</f>
        <v xml:space="preserve"> </v>
      </c>
      <c r="B162" s="117" t="str">
        <f>IF(ISBLANK(Input!B163)," ",Input!B163)</f>
        <v xml:space="preserve"> </v>
      </c>
      <c r="C162" s="66" t="str">
        <f>IF(ISBLANK(Input!C163)," ",Input!C163)</f>
        <v xml:space="preserve"> </v>
      </c>
      <c r="D162" s="8">
        <f>SUMIFS(D521,Input!$I163,Costs!D$1)+SUMIFS(D521,Input!$J163,Costs!D$1)+SUMIFS(D521,Input!$K163,Costs!D$1)+SUMIFS(D521,Input!$L163,Costs!D$1)</f>
        <v>0</v>
      </c>
      <c r="E162" s="8">
        <f>SUMIFS(E521,Input!$I163,Costs!E$1)+SUMIFS(E521,Input!$J163,Costs!E$1)+SUMIFS(E521,Input!$K163,Costs!E$1)+SUMIFS(E521,Input!$L163,Costs!E$1)</f>
        <v>0</v>
      </c>
      <c r="F162" s="8">
        <f>SUMIFS(F521,Input!$I163,Costs!F$1)+SUMIFS(F521,Input!$J163,Costs!F$1)+SUMIFS(F521,Input!$K163,Costs!F$1)+SUMIFS(F521,Input!$L163,Costs!F$1)</f>
        <v>0</v>
      </c>
      <c r="G162" s="8">
        <f>SUMIFS(G521,Input!$I163,Costs!G$1)+SUMIFS(G521,Input!$J163,Costs!G$1)+SUMIFS(G521,Input!$K163,Costs!G$1)+SUMIFS(G521,Input!$L163,Costs!G$1)</f>
        <v>0</v>
      </c>
      <c r="H162" s="8">
        <f>SUMIFS(H521,Input!$I163,Costs!H$1)+SUMIFS(H521,Input!$J163,Costs!H$1)+SUMIFS(H521,Input!$K163,Costs!H$1)+SUMIFS(H521,Input!$L163,Costs!H$1)</f>
        <v>0</v>
      </c>
      <c r="I162" s="8">
        <f>SUMIFS(I521,Input!$I163,Costs!I$1)+SUMIFS(I521,Input!$J163,Costs!I$1)+SUMIFS(I521,Input!$K163,Costs!I$1)+SUMIFS(I521,Input!$L163,Costs!I$1)</f>
        <v>0</v>
      </c>
      <c r="J162" s="8">
        <f>SUMIFS(J521,Input!$I163,Costs!J$1)+SUMIFS(J521,Input!$J163,Costs!J$1)+SUMIFS(J521,Input!$K163,Costs!J$1)+SUMIFS(J521,Input!$L163,Costs!J$1)</f>
        <v>0</v>
      </c>
      <c r="K162" s="8">
        <f>SUMIFS(K521,Input!$I163,Costs!K$1)+SUMIFS(K521,Input!$J163,Costs!K$1)+SUMIFS(K521,Input!$K163,Costs!K$1)+SUMIFS(K521,Input!$L163,Costs!K$1)</f>
        <v>0</v>
      </c>
      <c r="L162" s="8">
        <f>SUMIFS(L521,Input!$I163,Costs!L$1)+SUMIFS(L521,Input!$J163,Costs!L$1)+SUMIFS(L521,Input!$K163,Costs!L$1)+SUMIFS(L521,Input!$L163,Costs!L$1)</f>
        <v>0</v>
      </c>
      <c r="M162" s="8">
        <f>SUMIFS(M521,Input!$I163,Costs!M$1)+SUMIFS(M521,Input!$J163,Costs!M$1)+SUMIFS(M521,Input!$K163,Costs!M$1)+SUMIFS(M521,Input!$L163,Costs!M$1)</f>
        <v>0</v>
      </c>
      <c r="N162" s="8">
        <f>SUMIFS(N521,Input!$I163,Costs!N$1)+SUMIFS(N521,Input!$J163,Costs!N$1)+SUMIFS(N521,Input!$K163,Costs!N$1)+SUMIFS(N521,Input!$L163,Costs!N$1)</f>
        <v>0</v>
      </c>
      <c r="O162" s="8">
        <f>SUMIFS(O521,Input!$I163,Costs!O$1)+SUMIFS(O521,Input!$J163,Costs!O$1)+SUMIFS(O521,Input!$K163,Costs!O$1)+SUMIFS(O521,Input!$L163,Costs!O$1)</f>
        <v>0</v>
      </c>
      <c r="P162" s="8">
        <f>SUMIFS(P521,Input!$I163,Costs!P$1)+SUMIFS(P521,Input!$J163,Costs!P$1)+SUMIFS(P521,Input!$K163,Costs!P$1)+SUMIFS(P521,Input!$L163,Costs!P$1)</f>
        <v>0</v>
      </c>
      <c r="Q162" s="8">
        <f>SUMIFS(Q521,Input!$I163,Costs!Q$1)+SUMIFS(Q521,Input!$J163,Costs!Q$1)+SUMIFS(Q521,Input!$K163,Costs!Q$1)+SUMIFS(Q521,Input!$L163,Costs!Q$1)</f>
        <v>0</v>
      </c>
      <c r="R162" s="8">
        <f>SUMIFS(R521,Input!$I163,Costs!R$1)+SUMIFS(R521,Input!$J163,Costs!R$1)+SUMIFS(R521,Input!$K163,Costs!R$1)+SUMIFS(R521,Input!$L163,Costs!R$1)</f>
        <v>0</v>
      </c>
      <c r="S162" s="8">
        <f>SUMIFS(S521,Input!$I163,Costs!S$1)+SUMIFS(S521,Input!$J163,Costs!S$1)+SUMIFS(S521,Input!$K163,Costs!S$1)+SUMIFS(S521,Input!$L163,Costs!S$1)</f>
        <v>0</v>
      </c>
      <c r="T162" s="8">
        <f>SUMIFS(T521,Input!$I163,Costs!T$1)+SUMIFS(T521,Input!$J163,Costs!T$1)+SUMIFS(T521,Input!$K163,Costs!T$1)+SUMIFS(T521,Input!$L163,Costs!T$1)</f>
        <v>0</v>
      </c>
      <c r="U162" s="8">
        <f>SUMIFS(U521,Input!$I163,Costs!U$1)+SUMIFS(U521,Input!$J163,Costs!U$1)+SUMIFS(U521,Input!$K163,Costs!U$1)+SUMIFS(U521,Input!$L163,Costs!U$1)</f>
        <v>0</v>
      </c>
      <c r="V162" s="8">
        <f>SUMIFS(V521,Input!$I163,Costs!V$1)+SUMIFS(V521,Input!$J163,Costs!V$1)+SUMIFS(V521,Input!$K163,Costs!V$1)+SUMIFS(V521,Input!$L163,Costs!V$1)</f>
        <v>0</v>
      </c>
      <c r="W162" s="8">
        <f>SUMIFS(W521,Input!$I163,Costs!W$1)+SUMIFS(W521,Input!$J163,Costs!W$1)+SUMIFS(W521,Input!$K163,Costs!W$1)+SUMIFS(W521,Input!$L163,Costs!W$1)</f>
        <v>0</v>
      </c>
      <c r="X162"/>
      <c r="Y162" s="119">
        <f t="shared" si="4"/>
        <v>0</v>
      </c>
      <c r="Z162"/>
    </row>
    <row r="163" spans="1:26" ht="14.5" hidden="1" thickBot="1" x14ac:dyDescent="0.35">
      <c r="A163" s="67" t="str">
        <f>IF(ISBLANK(Input!A164)," ",Input!A164)</f>
        <v xml:space="preserve"> </v>
      </c>
      <c r="B163" s="117" t="str">
        <f>IF(ISBLANK(Input!B164)," ",Input!B164)</f>
        <v xml:space="preserve"> </v>
      </c>
      <c r="C163" s="66" t="str">
        <f>IF(ISBLANK(Input!C164)," ",Input!C164)</f>
        <v xml:space="preserve"> </v>
      </c>
      <c r="D163" s="8">
        <f>SUMIFS(D522,Input!$I164,Costs!D$1)+SUMIFS(D522,Input!$J164,Costs!D$1)+SUMIFS(D522,Input!$K164,Costs!D$1)+SUMIFS(D522,Input!$L164,Costs!D$1)</f>
        <v>0</v>
      </c>
      <c r="E163" s="8">
        <f>SUMIFS(E522,Input!$I164,Costs!E$1)+SUMIFS(E522,Input!$J164,Costs!E$1)+SUMIFS(E522,Input!$K164,Costs!E$1)+SUMIFS(E522,Input!$L164,Costs!E$1)</f>
        <v>0</v>
      </c>
      <c r="F163" s="8">
        <f>SUMIFS(F522,Input!$I164,Costs!F$1)+SUMIFS(F522,Input!$J164,Costs!F$1)+SUMIFS(F522,Input!$K164,Costs!F$1)+SUMIFS(F522,Input!$L164,Costs!F$1)</f>
        <v>0</v>
      </c>
      <c r="G163" s="8">
        <f>SUMIFS(G522,Input!$I164,Costs!G$1)+SUMIFS(G522,Input!$J164,Costs!G$1)+SUMIFS(G522,Input!$K164,Costs!G$1)+SUMIFS(G522,Input!$L164,Costs!G$1)</f>
        <v>0</v>
      </c>
      <c r="H163" s="8">
        <f>SUMIFS(H522,Input!$I164,Costs!H$1)+SUMIFS(H522,Input!$J164,Costs!H$1)+SUMIFS(H522,Input!$K164,Costs!H$1)+SUMIFS(H522,Input!$L164,Costs!H$1)</f>
        <v>0</v>
      </c>
      <c r="I163" s="8">
        <f>SUMIFS(I522,Input!$I164,Costs!I$1)+SUMIFS(I522,Input!$J164,Costs!I$1)+SUMIFS(I522,Input!$K164,Costs!I$1)+SUMIFS(I522,Input!$L164,Costs!I$1)</f>
        <v>0</v>
      </c>
      <c r="J163" s="8">
        <f>SUMIFS(J522,Input!$I164,Costs!J$1)+SUMIFS(J522,Input!$J164,Costs!J$1)+SUMIFS(J522,Input!$K164,Costs!J$1)+SUMIFS(J522,Input!$L164,Costs!J$1)</f>
        <v>0</v>
      </c>
      <c r="K163" s="8">
        <f>SUMIFS(K522,Input!$I164,Costs!K$1)+SUMIFS(K522,Input!$J164,Costs!K$1)+SUMIFS(K522,Input!$K164,Costs!K$1)+SUMIFS(K522,Input!$L164,Costs!K$1)</f>
        <v>0</v>
      </c>
      <c r="L163" s="8">
        <f>SUMIFS(L522,Input!$I164,Costs!L$1)+SUMIFS(L522,Input!$J164,Costs!L$1)+SUMIFS(L522,Input!$K164,Costs!L$1)+SUMIFS(L522,Input!$L164,Costs!L$1)</f>
        <v>0</v>
      </c>
      <c r="M163" s="8">
        <f>SUMIFS(M522,Input!$I164,Costs!M$1)+SUMIFS(M522,Input!$J164,Costs!M$1)+SUMIFS(M522,Input!$K164,Costs!M$1)+SUMIFS(M522,Input!$L164,Costs!M$1)</f>
        <v>0</v>
      </c>
      <c r="N163" s="8">
        <f>SUMIFS(N522,Input!$I164,Costs!N$1)+SUMIFS(N522,Input!$J164,Costs!N$1)+SUMIFS(N522,Input!$K164,Costs!N$1)+SUMIFS(N522,Input!$L164,Costs!N$1)</f>
        <v>0</v>
      </c>
      <c r="O163" s="8">
        <f>SUMIFS(O522,Input!$I164,Costs!O$1)+SUMIFS(O522,Input!$J164,Costs!O$1)+SUMIFS(O522,Input!$K164,Costs!O$1)+SUMIFS(O522,Input!$L164,Costs!O$1)</f>
        <v>0</v>
      </c>
      <c r="P163" s="8">
        <f>SUMIFS(P522,Input!$I164,Costs!P$1)+SUMIFS(P522,Input!$J164,Costs!P$1)+SUMIFS(P522,Input!$K164,Costs!P$1)+SUMIFS(P522,Input!$L164,Costs!P$1)</f>
        <v>0</v>
      </c>
      <c r="Q163" s="8">
        <f>SUMIFS(Q522,Input!$I164,Costs!Q$1)+SUMIFS(Q522,Input!$J164,Costs!Q$1)+SUMIFS(Q522,Input!$K164,Costs!Q$1)+SUMIFS(Q522,Input!$L164,Costs!Q$1)</f>
        <v>0</v>
      </c>
      <c r="R163" s="8">
        <f>SUMIFS(R522,Input!$I164,Costs!R$1)+SUMIFS(R522,Input!$J164,Costs!R$1)+SUMIFS(R522,Input!$K164,Costs!R$1)+SUMIFS(R522,Input!$L164,Costs!R$1)</f>
        <v>0</v>
      </c>
      <c r="S163" s="8">
        <f>SUMIFS(S522,Input!$I164,Costs!S$1)+SUMIFS(S522,Input!$J164,Costs!S$1)+SUMIFS(S522,Input!$K164,Costs!S$1)+SUMIFS(S522,Input!$L164,Costs!S$1)</f>
        <v>0</v>
      </c>
      <c r="T163" s="8">
        <f>SUMIFS(T522,Input!$I164,Costs!T$1)+SUMIFS(T522,Input!$J164,Costs!T$1)+SUMIFS(T522,Input!$K164,Costs!T$1)+SUMIFS(T522,Input!$L164,Costs!T$1)</f>
        <v>0</v>
      </c>
      <c r="U163" s="8">
        <f>SUMIFS(U522,Input!$I164,Costs!U$1)+SUMIFS(U522,Input!$J164,Costs!U$1)+SUMIFS(U522,Input!$K164,Costs!U$1)+SUMIFS(U522,Input!$L164,Costs!U$1)</f>
        <v>0</v>
      </c>
      <c r="V163" s="8">
        <f>SUMIFS(V522,Input!$I164,Costs!V$1)+SUMIFS(V522,Input!$J164,Costs!V$1)+SUMIFS(V522,Input!$K164,Costs!V$1)+SUMIFS(V522,Input!$L164,Costs!V$1)</f>
        <v>0</v>
      </c>
      <c r="W163" s="8">
        <f>SUMIFS(W522,Input!$I164,Costs!W$1)+SUMIFS(W522,Input!$J164,Costs!W$1)+SUMIFS(W522,Input!$K164,Costs!W$1)+SUMIFS(W522,Input!$L164,Costs!W$1)</f>
        <v>0</v>
      </c>
      <c r="X163"/>
      <c r="Y163" s="119">
        <f t="shared" si="4"/>
        <v>0</v>
      </c>
      <c r="Z163"/>
    </row>
    <row r="164" spans="1:26" ht="14.5" hidden="1" thickBot="1" x14ac:dyDescent="0.35">
      <c r="A164" s="67" t="str">
        <f>IF(ISBLANK(Input!A165)," ",Input!A165)</f>
        <v xml:space="preserve"> </v>
      </c>
      <c r="B164" s="117" t="str">
        <f>IF(ISBLANK(Input!B165)," ",Input!B165)</f>
        <v xml:space="preserve"> </v>
      </c>
      <c r="C164" s="66" t="str">
        <f>IF(ISBLANK(Input!C165)," ",Input!C165)</f>
        <v xml:space="preserve"> </v>
      </c>
      <c r="D164" s="8">
        <f>SUMIFS(D523,Input!$I165,Costs!D$1)+SUMIFS(D523,Input!$J165,Costs!D$1)+SUMIFS(D523,Input!$K165,Costs!D$1)+SUMIFS(D523,Input!$L165,Costs!D$1)</f>
        <v>0</v>
      </c>
      <c r="E164" s="8">
        <f>SUMIFS(E523,Input!$I165,Costs!E$1)+SUMIFS(E523,Input!$J165,Costs!E$1)+SUMIFS(E523,Input!$K165,Costs!E$1)+SUMIFS(E523,Input!$L165,Costs!E$1)</f>
        <v>0</v>
      </c>
      <c r="F164" s="8">
        <f>SUMIFS(F523,Input!$I165,Costs!F$1)+SUMIFS(F523,Input!$J165,Costs!F$1)+SUMIFS(F523,Input!$K165,Costs!F$1)+SUMIFS(F523,Input!$L165,Costs!F$1)</f>
        <v>0</v>
      </c>
      <c r="G164" s="8">
        <f>SUMIFS(G523,Input!$I165,Costs!G$1)+SUMIFS(G523,Input!$J165,Costs!G$1)+SUMIFS(G523,Input!$K165,Costs!G$1)+SUMIFS(G523,Input!$L165,Costs!G$1)</f>
        <v>0</v>
      </c>
      <c r="H164" s="8">
        <f>SUMIFS(H523,Input!$I165,Costs!H$1)+SUMIFS(H523,Input!$J165,Costs!H$1)+SUMIFS(H523,Input!$K165,Costs!H$1)+SUMIFS(H523,Input!$L165,Costs!H$1)</f>
        <v>0</v>
      </c>
      <c r="I164" s="8">
        <f>SUMIFS(I523,Input!$I165,Costs!I$1)+SUMIFS(I523,Input!$J165,Costs!I$1)+SUMIFS(I523,Input!$K165,Costs!I$1)+SUMIFS(I523,Input!$L165,Costs!I$1)</f>
        <v>0</v>
      </c>
      <c r="J164" s="8">
        <f>SUMIFS(J523,Input!$I165,Costs!J$1)+SUMIFS(J523,Input!$J165,Costs!J$1)+SUMIFS(J523,Input!$K165,Costs!J$1)+SUMIFS(J523,Input!$L165,Costs!J$1)</f>
        <v>0</v>
      </c>
      <c r="K164" s="8">
        <f>SUMIFS(K523,Input!$I165,Costs!K$1)+SUMIFS(K523,Input!$J165,Costs!K$1)+SUMIFS(K523,Input!$K165,Costs!K$1)+SUMIFS(K523,Input!$L165,Costs!K$1)</f>
        <v>0</v>
      </c>
      <c r="L164" s="8">
        <f>SUMIFS(L523,Input!$I165,Costs!L$1)+SUMIFS(L523,Input!$J165,Costs!L$1)+SUMIFS(L523,Input!$K165,Costs!L$1)+SUMIFS(L523,Input!$L165,Costs!L$1)</f>
        <v>0</v>
      </c>
      <c r="M164" s="8">
        <f>SUMIFS(M523,Input!$I165,Costs!M$1)+SUMIFS(M523,Input!$J165,Costs!M$1)+SUMIFS(M523,Input!$K165,Costs!M$1)+SUMIFS(M523,Input!$L165,Costs!M$1)</f>
        <v>0</v>
      </c>
      <c r="N164" s="8">
        <f>SUMIFS(N523,Input!$I165,Costs!N$1)+SUMIFS(N523,Input!$J165,Costs!N$1)+SUMIFS(N523,Input!$K165,Costs!N$1)+SUMIFS(N523,Input!$L165,Costs!N$1)</f>
        <v>0</v>
      </c>
      <c r="O164" s="8">
        <f>SUMIFS(O523,Input!$I165,Costs!O$1)+SUMIFS(O523,Input!$J165,Costs!O$1)+SUMIFS(O523,Input!$K165,Costs!O$1)+SUMIFS(O523,Input!$L165,Costs!O$1)</f>
        <v>0</v>
      </c>
      <c r="P164" s="8">
        <f>SUMIFS(P523,Input!$I165,Costs!P$1)+SUMIFS(P523,Input!$J165,Costs!P$1)+SUMIFS(P523,Input!$K165,Costs!P$1)+SUMIFS(P523,Input!$L165,Costs!P$1)</f>
        <v>0</v>
      </c>
      <c r="Q164" s="8">
        <f>SUMIFS(Q523,Input!$I165,Costs!Q$1)+SUMIFS(Q523,Input!$J165,Costs!Q$1)+SUMIFS(Q523,Input!$K165,Costs!Q$1)+SUMIFS(Q523,Input!$L165,Costs!Q$1)</f>
        <v>0</v>
      </c>
      <c r="R164" s="8">
        <f>SUMIFS(R523,Input!$I165,Costs!R$1)+SUMIFS(R523,Input!$J165,Costs!R$1)+SUMIFS(R523,Input!$K165,Costs!R$1)+SUMIFS(R523,Input!$L165,Costs!R$1)</f>
        <v>0</v>
      </c>
      <c r="S164" s="8">
        <f>SUMIFS(S523,Input!$I165,Costs!S$1)+SUMIFS(S523,Input!$J165,Costs!S$1)+SUMIFS(S523,Input!$K165,Costs!S$1)+SUMIFS(S523,Input!$L165,Costs!S$1)</f>
        <v>0</v>
      </c>
      <c r="T164" s="8">
        <f>SUMIFS(T523,Input!$I165,Costs!T$1)+SUMIFS(T523,Input!$J165,Costs!T$1)+SUMIFS(T523,Input!$K165,Costs!T$1)+SUMIFS(T523,Input!$L165,Costs!T$1)</f>
        <v>0</v>
      </c>
      <c r="U164" s="8">
        <f>SUMIFS(U523,Input!$I165,Costs!U$1)+SUMIFS(U523,Input!$J165,Costs!U$1)+SUMIFS(U523,Input!$K165,Costs!U$1)+SUMIFS(U523,Input!$L165,Costs!U$1)</f>
        <v>0</v>
      </c>
      <c r="V164" s="8">
        <f>SUMIFS(V523,Input!$I165,Costs!V$1)+SUMIFS(V523,Input!$J165,Costs!V$1)+SUMIFS(V523,Input!$K165,Costs!V$1)+SUMIFS(V523,Input!$L165,Costs!V$1)</f>
        <v>0</v>
      </c>
      <c r="W164" s="8">
        <f>SUMIFS(W523,Input!$I165,Costs!W$1)+SUMIFS(W523,Input!$J165,Costs!W$1)+SUMIFS(W523,Input!$K165,Costs!W$1)+SUMIFS(W523,Input!$L165,Costs!W$1)</f>
        <v>0</v>
      </c>
      <c r="X164"/>
      <c r="Y164" s="119">
        <f t="shared" si="4"/>
        <v>0</v>
      </c>
      <c r="Z164"/>
    </row>
    <row r="165" spans="1:26" ht="14.5" hidden="1" thickBot="1" x14ac:dyDescent="0.35">
      <c r="A165" s="67" t="str">
        <f>IF(ISBLANK(Input!A166)," ",Input!A166)</f>
        <v xml:space="preserve"> </v>
      </c>
      <c r="B165" s="117" t="str">
        <f>IF(ISBLANK(Input!B166)," ",Input!B166)</f>
        <v xml:space="preserve"> </v>
      </c>
      <c r="C165" s="66" t="str">
        <f>IF(ISBLANK(Input!C166)," ",Input!C166)</f>
        <v xml:space="preserve"> </v>
      </c>
      <c r="D165" s="8">
        <f>SUMIFS(D524,Input!$I166,Costs!D$1)+SUMIFS(D524,Input!$J166,Costs!D$1)+SUMIFS(D524,Input!$K166,Costs!D$1)+SUMIFS(D524,Input!$L166,Costs!D$1)</f>
        <v>0</v>
      </c>
      <c r="E165" s="8">
        <f>SUMIFS(E524,Input!$I166,Costs!E$1)+SUMIFS(E524,Input!$J166,Costs!E$1)+SUMIFS(E524,Input!$K166,Costs!E$1)+SUMIFS(E524,Input!$L166,Costs!E$1)</f>
        <v>0</v>
      </c>
      <c r="F165" s="8">
        <f>SUMIFS(F524,Input!$I166,Costs!F$1)+SUMIFS(F524,Input!$J166,Costs!F$1)+SUMIFS(F524,Input!$K166,Costs!F$1)+SUMIFS(F524,Input!$L166,Costs!F$1)</f>
        <v>0</v>
      </c>
      <c r="G165" s="8">
        <f>SUMIFS(G524,Input!$I166,Costs!G$1)+SUMIFS(G524,Input!$J166,Costs!G$1)+SUMIFS(G524,Input!$K166,Costs!G$1)+SUMIFS(G524,Input!$L166,Costs!G$1)</f>
        <v>0</v>
      </c>
      <c r="H165" s="8">
        <f>SUMIFS(H524,Input!$I166,Costs!H$1)+SUMIFS(H524,Input!$J166,Costs!H$1)+SUMIFS(H524,Input!$K166,Costs!H$1)+SUMIFS(H524,Input!$L166,Costs!H$1)</f>
        <v>0</v>
      </c>
      <c r="I165" s="8">
        <f>SUMIFS(I524,Input!$I166,Costs!I$1)+SUMIFS(I524,Input!$J166,Costs!I$1)+SUMIFS(I524,Input!$K166,Costs!I$1)+SUMIFS(I524,Input!$L166,Costs!I$1)</f>
        <v>0</v>
      </c>
      <c r="J165" s="8">
        <f>SUMIFS(J524,Input!$I166,Costs!J$1)+SUMIFS(J524,Input!$J166,Costs!J$1)+SUMIFS(J524,Input!$K166,Costs!J$1)+SUMIFS(J524,Input!$L166,Costs!J$1)</f>
        <v>0</v>
      </c>
      <c r="K165" s="8">
        <f>SUMIFS(K524,Input!$I166,Costs!K$1)+SUMIFS(K524,Input!$J166,Costs!K$1)+SUMIFS(K524,Input!$K166,Costs!K$1)+SUMIFS(K524,Input!$L166,Costs!K$1)</f>
        <v>0</v>
      </c>
      <c r="L165" s="8">
        <f>SUMIFS(L524,Input!$I166,Costs!L$1)+SUMIFS(L524,Input!$J166,Costs!L$1)+SUMIFS(L524,Input!$K166,Costs!L$1)+SUMIFS(L524,Input!$L166,Costs!L$1)</f>
        <v>0</v>
      </c>
      <c r="M165" s="8">
        <f>SUMIFS(M524,Input!$I166,Costs!M$1)+SUMIFS(M524,Input!$J166,Costs!M$1)+SUMIFS(M524,Input!$K166,Costs!M$1)+SUMIFS(M524,Input!$L166,Costs!M$1)</f>
        <v>0</v>
      </c>
      <c r="N165" s="8">
        <f>SUMIFS(N524,Input!$I166,Costs!N$1)+SUMIFS(N524,Input!$J166,Costs!N$1)+SUMIFS(N524,Input!$K166,Costs!N$1)+SUMIFS(N524,Input!$L166,Costs!N$1)</f>
        <v>0</v>
      </c>
      <c r="O165" s="8">
        <f>SUMIFS(O524,Input!$I166,Costs!O$1)+SUMIFS(O524,Input!$J166,Costs!O$1)+SUMIFS(O524,Input!$K166,Costs!O$1)+SUMIFS(O524,Input!$L166,Costs!O$1)</f>
        <v>0</v>
      </c>
      <c r="P165" s="8">
        <f>SUMIFS(P524,Input!$I166,Costs!P$1)+SUMIFS(P524,Input!$J166,Costs!P$1)+SUMIFS(P524,Input!$K166,Costs!P$1)+SUMIFS(P524,Input!$L166,Costs!P$1)</f>
        <v>0</v>
      </c>
      <c r="Q165" s="8">
        <f>SUMIFS(Q524,Input!$I166,Costs!Q$1)+SUMIFS(Q524,Input!$J166,Costs!Q$1)+SUMIFS(Q524,Input!$K166,Costs!Q$1)+SUMIFS(Q524,Input!$L166,Costs!Q$1)</f>
        <v>0</v>
      </c>
      <c r="R165" s="8">
        <f>SUMIFS(R524,Input!$I166,Costs!R$1)+SUMIFS(R524,Input!$J166,Costs!R$1)+SUMIFS(R524,Input!$K166,Costs!R$1)+SUMIFS(R524,Input!$L166,Costs!R$1)</f>
        <v>0</v>
      </c>
      <c r="S165" s="8">
        <f>SUMIFS(S524,Input!$I166,Costs!S$1)+SUMIFS(S524,Input!$J166,Costs!S$1)+SUMIFS(S524,Input!$K166,Costs!S$1)+SUMIFS(S524,Input!$L166,Costs!S$1)</f>
        <v>0</v>
      </c>
      <c r="T165" s="8">
        <f>SUMIFS(T524,Input!$I166,Costs!T$1)+SUMIFS(T524,Input!$J166,Costs!T$1)+SUMIFS(T524,Input!$K166,Costs!T$1)+SUMIFS(T524,Input!$L166,Costs!T$1)</f>
        <v>0</v>
      </c>
      <c r="U165" s="8">
        <f>SUMIFS(U524,Input!$I166,Costs!U$1)+SUMIFS(U524,Input!$J166,Costs!U$1)+SUMIFS(U524,Input!$K166,Costs!U$1)+SUMIFS(U524,Input!$L166,Costs!U$1)</f>
        <v>0</v>
      </c>
      <c r="V165" s="8">
        <f>SUMIFS(V524,Input!$I166,Costs!V$1)+SUMIFS(V524,Input!$J166,Costs!V$1)+SUMIFS(V524,Input!$K166,Costs!V$1)+SUMIFS(V524,Input!$L166,Costs!V$1)</f>
        <v>0</v>
      </c>
      <c r="W165" s="8">
        <f>SUMIFS(W524,Input!$I166,Costs!W$1)+SUMIFS(W524,Input!$J166,Costs!W$1)+SUMIFS(W524,Input!$K166,Costs!W$1)+SUMIFS(W524,Input!$L166,Costs!W$1)</f>
        <v>0</v>
      </c>
      <c r="X165"/>
      <c r="Y165" s="119">
        <f t="shared" si="4"/>
        <v>0</v>
      </c>
      <c r="Z165"/>
    </row>
    <row r="166" spans="1:26" ht="14.5" hidden="1" thickBot="1" x14ac:dyDescent="0.35">
      <c r="A166" s="67" t="str">
        <f>IF(ISBLANK(Input!A167)," ",Input!A167)</f>
        <v xml:space="preserve"> </v>
      </c>
      <c r="B166" s="117" t="str">
        <f>IF(ISBLANK(Input!B167)," ",Input!B167)</f>
        <v xml:space="preserve"> </v>
      </c>
      <c r="C166" s="66" t="str">
        <f>IF(ISBLANK(Input!C167)," ",Input!C167)</f>
        <v xml:space="preserve"> </v>
      </c>
      <c r="D166" s="8">
        <f>SUMIFS(D525,Input!$I167,Costs!D$1)+SUMIFS(D525,Input!$J167,Costs!D$1)+SUMIFS(D525,Input!$K167,Costs!D$1)+SUMIFS(D525,Input!$L167,Costs!D$1)</f>
        <v>0</v>
      </c>
      <c r="E166" s="8">
        <f>SUMIFS(E525,Input!$I167,Costs!E$1)+SUMIFS(E525,Input!$J167,Costs!E$1)+SUMIFS(E525,Input!$K167,Costs!E$1)+SUMIFS(E525,Input!$L167,Costs!E$1)</f>
        <v>0</v>
      </c>
      <c r="F166" s="8">
        <f>SUMIFS(F525,Input!$I167,Costs!F$1)+SUMIFS(F525,Input!$J167,Costs!F$1)+SUMIFS(F525,Input!$K167,Costs!F$1)+SUMIFS(F525,Input!$L167,Costs!F$1)</f>
        <v>0</v>
      </c>
      <c r="G166" s="8">
        <f>SUMIFS(G525,Input!$I167,Costs!G$1)+SUMIFS(G525,Input!$J167,Costs!G$1)+SUMIFS(G525,Input!$K167,Costs!G$1)+SUMIFS(G525,Input!$L167,Costs!G$1)</f>
        <v>0</v>
      </c>
      <c r="H166" s="8">
        <f>SUMIFS(H525,Input!$I167,Costs!H$1)+SUMIFS(H525,Input!$J167,Costs!H$1)+SUMIFS(H525,Input!$K167,Costs!H$1)+SUMIFS(H525,Input!$L167,Costs!H$1)</f>
        <v>0</v>
      </c>
      <c r="I166" s="8">
        <f>SUMIFS(I525,Input!$I167,Costs!I$1)+SUMIFS(I525,Input!$J167,Costs!I$1)+SUMIFS(I525,Input!$K167,Costs!I$1)+SUMIFS(I525,Input!$L167,Costs!I$1)</f>
        <v>0</v>
      </c>
      <c r="J166" s="8">
        <f>SUMIFS(J525,Input!$I167,Costs!J$1)+SUMIFS(J525,Input!$J167,Costs!J$1)+SUMIFS(J525,Input!$K167,Costs!J$1)+SUMIFS(J525,Input!$L167,Costs!J$1)</f>
        <v>0</v>
      </c>
      <c r="K166" s="8">
        <f>SUMIFS(K525,Input!$I167,Costs!K$1)+SUMIFS(K525,Input!$J167,Costs!K$1)+SUMIFS(K525,Input!$K167,Costs!K$1)+SUMIFS(K525,Input!$L167,Costs!K$1)</f>
        <v>0</v>
      </c>
      <c r="L166" s="8">
        <f>SUMIFS(L525,Input!$I167,Costs!L$1)+SUMIFS(L525,Input!$J167,Costs!L$1)+SUMIFS(L525,Input!$K167,Costs!L$1)+SUMIFS(L525,Input!$L167,Costs!L$1)</f>
        <v>0</v>
      </c>
      <c r="M166" s="8">
        <f>SUMIFS(M525,Input!$I167,Costs!M$1)+SUMIFS(M525,Input!$J167,Costs!M$1)+SUMIFS(M525,Input!$K167,Costs!M$1)+SUMIFS(M525,Input!$L167,Costs!M$1)</f>
        <v>0</v>
      </c>
      <c r="N166" s="8">
        <f>SUMIFS(N525,Input!$I167,Costs!N$1)+SUMIFS(N525,Input!$J167,Costs!N$1)+SUMIFS(N525,Input!$K167,Costs!N$1)+SUMIFS(N525,Input!$L167,Costs!N$1)</f>
        <v>0</v>
      </c>
      <c r="O166" s="8">
        <f>SUMIFS(O525,Input!$I167,Costs!O$1)+SUMIFS(O525,Input!$J167,Costs!O$1)+SUMIFS(O525,Input!$K167,Costs!O$1)+SUMIFS(O525,Input!$L167,Costs!O$1)</f>
        <v>0</v>
      </c>
      <c r="P166" s="8">
        <f>SUMIFS(P525,Input!$I167,Costs!P$1)+SUMIFS(P525,Input!$J167,Costs!P$1)+SUMIFS(P525,Input!$K167,Costs!P$1)+SUMIFS(P525,Input!$L167,Costs!P$1)</f>
        <v>0</v>
      </c>
      <c r="Q166" s="8">
        <f>SUMIFS(Q525,Input!$I167,Costs!Q$1)+SUMIFS(Q525,Input!$J167,Costs!Q$1)+SUMIFS(Q525,Input!$K167,Costs!Q$1)+SUMIFS(Q525,Input!$L167,Costs!Q$1)</f>
        <v>0</v>
      </c>
      <c r="R166" s="8">
        <f>SUMIFS(R525,Input!$I167,Costs!R$1)+SUMIFS(R525,Input!$J167,Costs!R$1)+SUMIFS(R525,Input!$K167,Costs!R$1)+SUMIFS(R525,Input!$L167,Costs!R$1)</f>
        <v>0</v>
      </c>
      <c r="S166" s="8">
        <f>SUMIFS(S525,Input!$I167,Costs!S$1)+SUMIFS(S525,Input!$J167,Costs!S$1)+SUMIFS(S525,Input!$K167,Costs!S$1)+SUMIFS(S525,Input!$L167,Costs!S$1)</f>
        <v>0</v>
      </c>
      <c r="T166" s="8">
        <f>SUMIFS(T525,Input!$I167,Costs!T$1)+SUMIFS(T525,Input!$J167,Costs!T$1)+SUMIFS(T525,Input!$K167,Costs!T$1)+SUMIFS(T525,Input!$L167,Costs!T$1)</f>
        <v>0</v>
      </c>
      <c r="U166" s="8">
        <f>SUMIFS(U525,Input!$I167,Costs!U$1)+SUMIFS(U525,Input!$J167,Costs!U$1)+SUMIFS(U525,Input!$K167,Costs!U$1)+SUMIFS(U525,Input!$L167,Costs!U$1)</f>
        <v>0</v>
      </c>
      <c r="V166" s="8">
        <f>SUMIFS(V525,Input!$I167,Costs!V$1)+SUMIFS(V525,Input!$J167,Costs!V$1)+SUMIFS(V525,Input!$K167,Costs!V$1)+SUMIFS(V525,Input!$L167,Costs!V$1)</f>
        <v>0</v>
      </c>
      <c r="W166" s="8">
        <f>SUMIFS(W525,Input!$I167,Costs!W$1)+SUMIFS(W525,Input!$J167,Costs!W$1)+SUMIFS(W525,Input!$K167,Costs!W$1)+SUMIFS(W525,Input!$L167,Costs!W$1)</f>
        <v>0</v>
      </c>
      <c r="X166"/>
      <c r="Y166" s="119">
        <f t="shared" si="4"/>
        <v>0</v>
      </c>
      <c r="Z166"/>
    </row>
    <row r="167" spans="1:26" ht="14.5" hidden="1" thickBot="1" x14ac:dyDescent="0.35">
      <c r="A167" s="67" t="str">
        <f>IF(ISBLANK(Input!A168)," ",Input!A168)</f>
        <v xml:space="preserve"> </v>
      </c>
      <c r="B167" s="117" t="str">
        <f>IF(ISBLANK(Input!B168)," ",Input!B168)</f>
        <v xml:space="preserve"> </v>
      </c>
      <c r="C167" s="66" t="str">
        <f>IF(ISBLANK(Input!C168)," ",Input!C168)</f>
        <v xml:space="preserve"> </v>
      </c>
      <c r="D167" s="8">
        <f>SUMIFS(D526,Input!$I168,Costs!D$1)+SUMIFS(D526,Input!$J168,Costs!D$1)+SUMIFS(D526,Input!$K168,Costs!D$1)+SUMIFS(D526,Input!$L168,Costs!D$1)</f>
        <v>0</v>
      </c>
      <c r="E167" s="8">
        <f>SUMIFS(E526,Input!$I168,Costs!E$1)+SUMIFS(E526,Input!$J168,Costs!E$1)+SUMIFS(E526,Input!$K168,Costs!E$1)+SUMIFS(E526,Input!$L168,Costs!E$1)</f>
        <v>0</v>
      </c>
      <c r="F167" s="8">
        <f>SUMIFS(F526,Input!$I168,Costs!F$1)+SUMIFS(F526,Input!$J168,Costs!F$1)+SUMIFS(F526,Input!$K168,Costs!F$1)+SUMIFS(F526,Input!$L168,Costs!F$1)</f>
        <v>0</v>
      </c>
      <c r="G167" s="8">
        <f>SUMIFS(G526,Input!$I168,Costs!G$1)+SUMIFS(G526,Input!$J168,Costs!G$1)+SUMIFS(G526,Input!$K168,Costs!G$1)+SUMIFS(G526,Input!$L168,Costs!G$1)</f>
        <v>0</v>
      </c>
      <c r="H167" s="8">
        <f>SUMIFS(H526,Input!$I168,Costs!H$1)+SUMIFS(H526,Input!$J168,Costs!H$1)+SUMIFS(H526,Input!$K168,Costs!H$1)+SUMIFS(H526,Input!$L168,Costs!H$1)</f>
        <v>0</v>
      </c>
      <c r="I167" s="8">
        <f>SUMIFS(I526,Input!$I168,Costs!I$1)+SUMIFS(I526,Input!$J168,Costs!I$1)+SUMIFS(I526,Input!$K168,Costs!I$1)+SUMIFS(I526,Input!$L168,Costs!I$1)</f>
        <v>0</v>
      </c>
      <c r="J167" s="8">
        <f>SUMIFS(J526,Input!$I168,Costs!J$1)+SUMIFS(J526,Input!$J168,Costs!J$1)+SUMIFS(J526,Input!$K168,Costs!J$1)+SUMIFS(J526,Input!$L168,Costs!J$1)</f>
        <v>0</v>
      </c>
      <c r="K167" s="8">
        <f>SUMIFS(K526,Input!$I168,Costs!K$1)+SUMIFS(K526,Input!$J168,Costs!K$1)+SUMIFS(K526,Input!$K168,Costs!K$1)+SUMIFS(K526,Input!$L168,Costs!K$1)</f>
        <v>0</v>
      </c>
      <c r="L167" s="8">
        <f>SUMIFS(L526,Input!$I168,Costs!L$1)+SUMIFS(L526,Input!$J168,Costs!L$1)+SUMIFS(L526,Input!$K168,Costs!L$1)+SUMIFS(L526,Input!$L168,Costs!L$1)</f>
        <v>0</v>
      </c>
      <c r="M167" s="8">
        <f>SUMIFS(M526,Input!$I168,Costs!M$1)+SUMIFS(M526,Input!$J168,Costs!M$1)+SUMIFS(M526,Input!$K168,Costs!M$1)+SUMIFS(M526,Input!$L168,Costs!M$1)</f>
        <v>0</v>
      </c>
      <c r="N167" s="8">
        <f>SUMIFS(N526,Input!$I168,Costs!N$1)+SUMIFS(N526,Input!$J168,Costs!N$1)+SUMIFS(N526,Input!$K168,Costs!N$1)+SUMIFS(N526,Input!$L168,Costs!N$1)</f>
        <v>0</v>
      </c>
      <c r="O167" s="8">
        <f>SUMIFS(O526,Input!$I168,Costs!O$1)+SUMIFS(O526,Input!$J168,Costs!O$1)+SUMIFS(O526,Input!$K168,Costs!O$1)+SUMIFS(O526,Input!$L168,Costs!O$1)</f>
        <v>0</v>
      </c>
      <c r="P167" s="8">
        <f>SUMIFS(P526,Input!$I168,Costs!P$1)+SUMIFS(P526,Input!$J168,Costs!P$1)+SUMIFS(P526,Input!$K168,Costs!P$1)+SUMIFS(P526,Input!$L168,Costs!P$1)</f>
        <v>0</v>
      </c>
      <c r="Q167" s="8">
        <f>SUMIFS(Q526,Input!$I168,Costs!Q$1)+SUMIFS(Q526,Input!$J168,Costs!Q$1)+SUMIFS(Q526,Input!$K168,Costs!Q$1)+SUMIFS(Q526,Input!$L168,Costs!Q$1)</f>
        <v>0</v>
      </c>
      <c r="R167" s="8">
        <f>SUMIFS(R526,Input!$I168,Costs!R$1)+SUMIFS(R526,Input!$J168,Costs!R$1)+SUMIFS(R526,Input!$K168,Costs!R$1)+SUMIFS(R526,Input!$L168,Costs!R$1)</f>
        <v>0</v>
      </c>
      <c r="S167" s="8">
        <f>SUMIFS(S526,Input!$I168,Costs!S$1)+SUMIFS(S526,Input!$J168,Costs!S$1)+SUMIFS(S526,Input!$K168,Costs!S$1)+SUMIFS(S526,Input!$L168,Costs!S$1)</f>
        <v>0</v>
      </c>
      <c r="T167" s="8">
        <f>SUMIFS(T526,Input!$I168,Costs!T$1)+SUMIFS(T526,Input!$J168,Costs!T$1)+SUMIFS(T526,Input!$K168,Costs!T$1)+SUMIFS(T526,Input!$L168,Costs!T$1)</f>
        <v>0</v>
      </c>
      <c r="U167" s="8">
        <f>SUMIFS(U526,Input!$I168,Costs!U$1)+SUMIFS(U526,Input!$J168,Costs!U$1)+SUMIFS(U526,Input!$K168,Costs!U$1)+SUMIFS(U526,Input!$L168,Costs!U$1)</f>
        <v>0</v>
      </c>
      <c r="V167" s="8">
        <f>SUMIFS(V526,Input!$I168,Costs!V$1)+SUMIFS(V526,Input!$J168,Costs!V$1)+SUMIFS(V526,Input!$K168,Costs!V$1)+SUMIFS(V526,Input!$L168,Costs!V$1)</f>
        <v>0</v>
      </c>
      <c r="W167" s="8">
        <f>SUMIFS(W526,Input!$I168,Costs!W$1)+SUMIFS(W526,Input!$J168,Costs!W$1)+SUMIFS(W526,Input!$K168,Costs!W$1)+SUMIFS(W526,Input!$L168,Costs!W$1)</f>
        <v>0</v>
      </c>
      <c r="X167"/>
      <c r="Y167" s="119">
        <f t="shared" si="4"/>
        <v>0</v>
      </c>
      <c r="Z167"/>
    </row>
    <row r="168" spans="1:26" ht="14.5" hidden="1" thickBot="1" x14ac:dyDescent="0.35">
      <c r="A168" s="67" t="str">
        <f>IF(ISBLANK(Input!A169)," ",Input!A169)</f>
        <v xml:space="preserve"> </v>
      </c>
      <c r="B168" s="117" t="str">
        <f>IF(ISBLANK(Input!B169)," ",Input!B169)</f>
        <v xml:space="preserve"> </v>
      </c>
      <c r="C168" s="66" t="str">
        <f>IF(ISBLANK(Input!C169)," ",Input!C169)</f>
        <v xml:space="preserve"> </v>
      </c>
      <c r="D168" s="8">
        <f>SUMIFS(D527,Input!$I169,Costs!D$1)+SUMIFS(D527,Input!$J169,Costs!D$1)+SUMIFS(D527,Input!$K169,Costs!D$1)+SUMIFS(D527,Input!$L169,Costs!D$1)</f>
        <v>0</v>
      </c>
      <c r="E168" s="8">
        <f>SUMIFS(E527,Input!$I169,Costs!E$1)+SUMIFS(E527,Input!$J169,Costs!E$1)+SUMIFS(E527,Input!$K169,Costs!E$1)+SUMIFS(E527,Input!$L169,Costs!E$1)</f>
        <v>0</v>
      </c>
      <c r="F168" s="8">
        <f>SUMIFS(F527,Input!$I169,Costs!F$1)+SUMIFS(F527,Input!$J169,Costs!F$1)+SUMIFS(F527,Input!$K169,Costs!F$1)+SUMIFS(F527,Input!$L169,Costs!F$1)</f>
        <v>0</v>
      </c>
      <c r="G168" s="8">
        <f>SUMIFS(G527,Input!$I169,Costs!G$1)+SUMIFS(G527,Input!$J169,Costs!G$1)+SUMIFS(G527,Input!$K169,Costs!G$1)+SUMIFS(G527,Input!$L169,Costs!G$1)</f>
        <v>0</v>
      </c>
      <c r="H168" s="8">
        <f>SUMIFS(H527,Input!$I169,Costs!H$1)+SUMIFS(H527,Input!$J169,Costs!H$1)+SUMIFS(H527,Input!$K169,Costs!H$1)+SUMIFS(H527,Input!$L169,Costs!H$1)</f>
        <v>0</v>
      </c>
      <c r="I168" s="8">
        <f>SUMIFS(I527,Input!$I169,Costs!I$1)+SUMIFS(I527,Input!$J169,Costs!I$1)+SUMIFS(I527,Input!$K169,Costs!I$1)+SUMIFS(I527,Input!$L169,Costs!I$1)</f>
        <v>0</v>
      </c>
      <c r="J168" s="8">
        <f>SUMIFS(J527,Input!$I169,Costs!J$1)+SUMIFS(J527,Input!$J169,Costs!J$1)+SUMIFS(J527,Input!$K169,Costs!J$1)+SUMIFS(J527,Input!$L169,Costs!J$1)</f>
        <v>0</v>
      </c>
      <c r="K168" s="8">
        <f>SUMIFS(K527,Input!$I169,Costs!K$1)+SUMIFS(K527,Input!$J169,Costs!K$1)+SUMIFS(K527,Input!$K169,Costs!K$1)+SUMIFS(K527,Input!$L169,Costs!K$1)</f>
        <v>0</v>
      </c>
      <c r="L168" s="8">
        <f>SUMIFS(L527,Input!$I169,Costs!L$1)+SUMIFS(L527,Input!$J169,Costs!L$1)+SUMIFS(L527,Input!$K169,Costs!L$1)+SUMIFS(L527,Input!$L169,Costs!L$1)</f>
        <v>0</v>
      </c>
      <c r="M168" s="8">
        <f>SUMIFS(M527,Input!$I169,Costs!M$1)+SUMIFS(M527,Input!$J169,Costs!M$1)+SUMIFS(M527,Input!$K169,Costs!M$1)+SUMIFS(M527,Input!$L169,Costs!M$1)</f>
        <v>0</v>
      </c>
      <c r="N168" s="8">
        <f>SUMIFS(N527,Input!$I169,Costs!N$1)+SUMIFS(N527,Input!$J169,Costs!N$1)+SUMIFS(N527,Input!$K169,Costs!N$1)+SUMIFS(N527,Input!$L169,Costs!N$1)</f>
        <v>0</v>
      </c>
      <c r="O168" s="8">
        <f>SUMIFS(O527,Input!$I169,Costs!O$1)+SUMIFS(O527,Input!$J169,Costs!O$1)+SUMIFS(O527,Input!$K169,Costs!O$1)+SUMIFS(O527,Input!$L169,Costs!O$1)</f>
        <v>0</v>
      </c>
      <c r="P168" s="8">
        <f>SUMIFS(P527,Input!$I169,Costs!P$1)+SUMIFS(P527,Input!$J169,Costs!P$1)+SUMIFS(P527,Input!$K169,Costs!P$1)+SUMIFS(P527,Input!$L169,Costs!P$1)</f>
        <v>0</v>
      </c>
      <c r="Q168" s="8">
        <f>SUMIFS(Q527,Input!$I169,Costs!Q$1)+SUMIFS(Q527,Input!$J169,Costs!Q$1)+SUMIFS(Q527,Input!$K169,Costs!Q$1)+SUMIFS(Q527,Input!$L169,Costs!Q$1)</f>
        <v>0</v>
      </c>
      <c r="R168" s="8">
        <f>SUMIFS(R527,Input!$I169,Costs!R$1)+SUMIFS(R527,Input!$J169,Costs!R$1)+SUMIFS(R527,Input!$K169,Costs!R$1)+SUMIFS(R527,Input!$L169,Costs!R$1)</f>
        <v>0</v>
      </c>
      <c r="S168" s="8">
        <f>SUMIFS(S527,Input!$I169,Costs!S$1)+SUMIFS(S527,Input!$J169,Costs!S$1)+SUMIFS(S527,Input!$K169,Costs!S$1)+SUMIFS(S527,Input!$L169,Costs!S$1)</f>
        <v>0</v>
      </c>
      <c r="T168" s="8">
        <f>SUMIFS(T527,Input!$I169,Costs!T$1)+SUMIFS(T527,Input!$J169,Costs!T$1)+SUMIFS(T527,Input!$K169,Costs!T$1)+SUMIFS(T527,Input!$L169,Costs!T$1)</f>
        <v>0</v>
      </c>
      <c r="U168" s="8">
        <f>SUMIFS(U527,Input!$I169,Costs!U$1)+SUMIFS(U527,Input!$J169,Costs!U$1)+SUMIFS(U527,Input!$K169,Costs!U$1)+SUMIFS(U527,Input!$L169,Costs!U$1)</f>
        <v>0</v>
      </c>
      <c r="V168" s="8">
        <f>SUMIFS(V527,Input!$I169,Costs!V$1)+SUMIFS(V527,Input!$J169,Costs!V$1)+SUMIFS(V527,Input!$K169,Costs!V$1)+SUMIFS(V527,Input!$L169,Costs!V$1)</f>
        <v>0</v>
      </c>
      <c r="W168" s="8">
        <f>SUMIFS(W527,Input!$I169,Costs!W$1)+SUMIFS(W527,Input!$J169,Costs!W$1)+SUMIFS(W527,Input!$K169,Costs!W$1)+SUMIFS(W527,Input!$L169,Costs!W$1)</f>
        <v>0</v>
      </c>
      <c r="X168"/>
      <c r="Y168" s="119">
        <f t="shared" si="4"/>
        <v>0</v>
      </c>
      <c r="Z168"/>
    </row>
    <row r="169" spans="1:26" ht="14.5" hidden="1" thickBot="1" x14ac:dyDescent="0.35">
      <c r="A169" s="67" t="str">
        <f>IF(ISBLANK(Input!A170)," ",Input!A170)</f>
        <v xml:space="preserve"> </v>
      </c>
      <c r="B169" s="117" t="str">
        <f>IF(ISBLANK(Input!B170)," ",Input!B170)</f>
        <v xml:space="preserve"> </v>
      </c>
      <c r="C169" s="66" t="str">
        <f>IF(ISBLANK(Input!C170)," ",Input!C170)</f>
        <v xml:space="preserve"> </v>
      </c>
      <c r="D169" s="8">
        <f>SUMIFS(D528,Input!$I170,Costs!D$1)+SUMIFS(D528,Input!$J170,Costs!D$1)+SUMIFS(D528,Input!$K170,Costs!D$1)+SUMIFS(D528,Input!$L170,Costs!D$1)</f>
        <v>0</v>
      </c>
      <c r="E169" s="8">
        <f>SUMIFS(E528,Input!$I170,Costs!E$1)+SUMIFS(E528,Input!$J170,Costs!E$1)+SUMIFS(E528,Input!$K170,Costs!E$1)+SUMIFS(E528,Input!$L170,Costs!E$1)</f>
        <v>0</v>
      </c>
      <c r="F169" s="8">
        <f>SUMIFS(F528,Input!$I170,Costs!F$1)+SUMIFS(F528,Input!$J170,Costs!F$1)+SUMIFS(F528,Input!$K170,Costs!F$1)+SUMIFS(F528,Input!$L170,Costs!F$1)</f>
        <v>0</v>
      </c>
      <c r="G169" s="8">
        <f>SUMIFS(G528,Input!$I170,Costs!G$1)+SUMIFS(G528,Input!$J170,Costs!G$1)+SUMIFS(G528,Input!$K170,Costs!G$1)+SUMIFS(G528,Input!$L170,Costs!G$1)</f>
        <v>0</v>
      </c>
      <c r="H169" s="8">
        <f>SUMIFS(H528,Input!$I170,Costs!H$1)+SUMIFS(H528,Input!$J170,Costs!H$1)+SUMIFS(H528,Input!$K170,Costs!H$1)+SUMIFS(H528,Input!$L170,Costs!H$1)</f>
        <v>0</v>
      </c>
      <c r="I169" s="8">
        <f>SUMIFS(I528,Input!$I170,Costs!I$1)+SUMIFS(I528,Input!$J170,Costs!I$1)+SUMIFS(I528,Input!$K170,Costs!I$1)+SUMIFS(I528,Input!$L170,Costs!I$1)</f>
        <v>0</v>
      </c>
      <c r="J169" s="8">
        <f>SUMIFS(J528,Input!$I170,Costs!J$1)+SUMIFS(J528,Input!$J170,Costs!J$1)+SUMIFS(J528,Input!$K170,Costs!J$1)+SUMIFS(J528,Input!$L170,Costs!J$1)</f>
        <v>0</v>
      </c>
      <c r="K169" s="8">
        <f>SUMIFS(K528,Input!$I170,Costs!K$1)+SUMIFS(K528,Input!$J170,Costs!K$1)+SUMIFS(K528,Input!$K170,Costs!K$1)+SUMIFS(K528,Input!$L170,Costs!K$1)</f>
        <v>0</v>
      </c>
      <c r="L169" s="8">
        <f>SUMIFS(L528,Input!$I170,Costs!L$1)+SUMIFS(L528,Input!$J170,Costs!L$1)+SUMIFS(L528,Input!$K170,Costs!L$1)+SUMIFS(L528,Input!$L170,Costs!L$1)</f>
        <v>0</v>
      </c>
      <c r="M169" s="8">
        <f>SUMIFS(M528,Input!$I170,Costs!M$1)+SUMIFS(M528,Input!$J170,Costs!M$1)+SUMIFS(M528,Input!$K170,Costs!M$1)+SUMIFS(M528,Input!$L170,Costs!M$1)</f>
        <v>0</v>
      </c>
      <c r="N169" s="8">
        <f>SUMIFS(N528,Input!$I170,Costs!N$1)+SUMIFS(N528,Input!$J170,Costs!N$1)+SUMIFS(N528,Input!$K170,Costs!N$1)+SUMIFS(N528,Input!$L170,Costs!N$1)</f>
        <v>0</v>
      </c>
      <c r="O169" s="8">
        <f>SUMIFS(O528,Input!$I170,Costs!O$1)+SUMIFS(O528,Input!$J170,Costs!O$1)+SUMIFS(O528,Input!$K170,Costs!O$1)+SUMIFS(O528,Input!$L170,Costs!O$1)</f>
        <v>0</v>
      </c>
      <c r="P169" s="8">
        <f>SUMIFS(P528,Input!$I170,Costs!P$1)+SUMIFS(P528,Input!$J170,Costs!P$1)+SUMIFS(P528,Input!$K170,Costs!P$1)+SUMIFS(P528,Input!$L170,Costs!P$1)</f>
        <v>0</v>
      </c>
      <c r="Q169" s="8">
        <f>SUMIFS(Q528,Input!$I170,Costs!Q$1)+SUMIFS(Q528,Input!$J170,Costs!Q$1)+SUMIFS(Q528,Input!$K170,Costs!Q$1)+SUMIFS(Q528,Input!$L170,Costs!Q$1)</f>
        <v>0</v>
      </c>
      <c r="R169" s="8">
        <f>SUMIFS(R528,Input!$I170,Costs!R$1)+SUMIFS(R528,Input!$J170,Costs!R$1)+SUMIFS(R528,Input!$K170,Costs!R$1)+SUMIFS(R528,Input!$L170,Costs!R$1)</f>
        <v>0</v>
      </c>
      <c r="S169" s="8">
        <f>SUMIFS(S528,Input!$I170,Costs!S$1)+SUMIFS(S528,Input!$J170,Costs!S$1)+SUMIFS(S528,Input!$K170,Costs!S$1)+SUMIFS(S528,Input!$L170,Costs!S$1)</f>
        <v>0</v>
      </c>
      <c r="T169" s="8">
        <f>SUMIFS(T528,Input!$I170,Costs!T$1)+SUMIFS(T528,Input!$J170,Costs!T$1)+SUMIFS(T528,Input!$K170,Costs!T$1)+SUMIFS(T528,Input!$L170,Costs!T$1)</f>
        <v>0</v>
      </c>
      <c r="U169" s="8">
        <f>SUMIFS(U528,Input!$I170,Costs!U$1)+SUMIFS(U528,Input!$J170,Costs!U$1)+SUMIFS(U528,Input!$K170,Costs!U$1)+SUMIFS(U528,Input!$L170,Costs!U$1)</f>
        <v>0</v>
      </c>
      <c r="V169" s="8">
        <f>SUMIFS(V528,Input!$I170,Costs!V$1)+SUMIFS(V528,Input!$J170,Costs!V$1)+SUMIFS(V528,Input!$K170,Costs!V$1)+SUMIFS(V528,Input!$L170,Costs!V$1)</f>
        <v>0</v>
      </c>
      <c r="W169" s="8">
        <f>SUMIFS(W528,Input!$I170,Costs!W$1)+SUMIFS(W528,Input!$J170,Costs!W$1)+SUMIFS(W528,Input!$K170,Costs!W$1)+SUMIFS(W528,Input!$L170,Costs!W$1)</f>
        <v>0</v>
      </c>
      <c r="X169"/>
      <c r="Y169" s="119">
        <f t="shared" si="4"/>
        <v>0</v>
      </c>
      <c r="Z169"/>
    </row>
    <row r="170" spans="1:26" ht="14.5" hidden="1" thickBot="1" x14ac:dyDescent="0.35">
      <c r="A170" s="67" t="str">
        <f>IF(ISBLANK(Input!A171)," ",Input!A171)</f>
        <v xml:space="preserve"> </v>
      </c>
      <c r="B170" s="117" t="str">
        <f>IF(ISBLANK(Input!B171)," ",Input!B171)</f>
        <v xml:space="preserve"> </v>
      </c>
      <c r="C170" s="66" t="str">
        <f>IF(ISBLANK(Input!C171)," ",Input!C171)</f>
        <v xml:space="preserve"> </v>
      </c>
      <c r="D170" s="8">
        <f>SUMIFS(D529,Input!$I171,Costs!D$1)+SUMIFS(D529,Input!$J171,Costs!D$1)+SUMIFS(D529,Input!$K171,Costs!D$1)+SUMIFS(D529,Input!$L171,Costs!D$1)</f>
        <v>0</v>
      </c>
      <c r="E170" s="8">
        <f>SUMIFS(E529,Input!$I171,Costs!E$1)+SUMIFS(E529,Input!$J171,Costs!E$1)+SUMIFS(E529,Input!$K171,Costs!E$1)+SUMIFS(E529,Input!$L171,Costs!E$1)</f>
        <v>0</v>
      </c>
      <c r="F170" s="8">
        <f>SUMIFS(F529,Input!$I171,Costs!F$1)+SUMIFS(F529,Input!$J171,Costs!F$1)+SUMIFS(F529,Input!$K171,Costs!F$1)+SUMIFS(F529,Input!$L171,Costs!F$1)</f>
        <v>0</v>
      </c>
      <c r="G170" s="8">
        <f>SUMIFS(G529,Input!$I171,Costs!G$1)+SUMIFS(G529,Input!$J171,Costs!G$1)+SUMIFS(G529,Input!$K171,Costs!G$1)+SUMIFS(G529,Input!$L171,Costs!G$1)</f>
        <v>0</v>
      </c>
      <c r="H170" s="8">
        <f>SUMIFS(H529,Input!$I171,Costs!H$1)+SUMIFS(H529,Input!$J171,Costs!H$1)+SUMIFS(H529,Input!$K171,Costs!H$1)+SUMIFS(H529,Input!$L171,Costs!H$1)</f>
        <v>0</v>
      </c>
      <c r="I170" s="8">
        <f>SUMIFS(I529,Input!$I171,Costs!I$1)+SUMIFS(I529,Input!$J171,Costs!I$1)+SUMIFS(I529,Input!$K171,Costs!I$1)+SUMIFS(I529,Input!$L171,Costs!I$1)</f>
        <v>0</v>
      </c>
      <c r="J170" s="8">
        <f>SUMIFS(J529,Input!$I171,Costs!J$1)+SUMIFS(J529,Input!$J171,Costs!J$1)+SUMIFS(J529,Input!$K171,Costs!J$1)+SUMIFS(J529,Input!$L171,Costs!J$1)</f>
        <v>0</v>
      </c>
      <c r="K170" s="8">
        <f>SUMIFS(K529,Input!$I171,Costs!K$1)+SUMIFS(K529,Input!$J171,Costs!K$1)+SUMIFS(K529,Input!$K171,Costs!K$1)+SUMIFS(K529,Input!$L171,Costs!K$1)</f>
        <v>0</v>
      </c>
      <c r="L170" s="8">
        <f>SUMIFS(L529,Input!$I171,Costs!L$1)+SUMIFS(L529,Input!$J171,Costs!L$1)+SUMIFS(L529,Input!$K171,Costs!L$1)+SUMIFS(L529,Input!$L171,Costs!L$1)</f>
        <v>0</v>
      </c>
      <c r="M170" s="8">
        <f>SUMIFS(M529,Input!$I171,Costs!M$1)+SUMIFS(M529,Input!$J171,Costs!M$1)+SUMIFS(M529,Input!$K171,Costs!M$1)+SUMIFS(M529,Input!$L171,Costs!M$1)</f>
        <v>0</v>
      </c>
      <c r="N170" s="8">
        <f>SUMIFS(N529,Input!$I171,Costs!N$1)+SUMIFS(N529,Input!$J171,Costs!N$1)+SUMIFS(N529,Input!$K171,Costs!N$1)+SUMIFS(N529,Input!$L171,Costs!N$1)</f>
        <v>0</v>
      </c>
      <c r="O170" s="8">
        <f>SUMIFS(O529,Input!$I171,Costs!O$1)+SUMIFS(O529,Input!$J171,Costs!O$1)+SUMIFS(O529,Input!$K171,Costs!O$1)+SUMIFS(O529,Input!$L171,Costs!O$1)</f>
        <v>0</v>
      </c>
      <c r="P170" s="8">
        <f>SUMIFS(P529,Input!$I171,Costs!P$1)+SUMIFS(P529,Input!$J171,Costs!P$1)+SUMIFS(P529,Input!$K171,Costs!P$1)+SUMIFS(P529,Input!$L171,Costs!P$1)</f>
        <v>0</v>
      </c>
      <c r="Q170" s="8">
        <f>SUMIFS(Q529,Input!$I171,Costs!Q$1)+SUMIFS(Q529,Input!$J171,Costs!Q$1)+SUMIFS(Q529,Input!$K171,Costs!Q$1)+SUMIFS(Q529,Input!$L171,Costs!Q$1)</f>
        <v>0</v>
      </c>
      <c r="R170" s="8">
        <f>SUMIFS(R529,Input!$I171,Costs!R$1)+SUMIFS(R529,Input!$J171,Costs!R$1)+SUMIFS(R529,Input!$K171,Costs!R$1)+SUMIFS(R529,Input!$L171,Costs!R$1)</f>
        <v>0</v>
      </c>
      <c r="S170" s="8">
        <f>SUMIFS(S529,Input!$I171,Costs!S$1)+SUMIFS(S529,Input!$J171,Costs!S$1)+SUMIFS(S529,Input!$K171,Costs!S$1)+SUMIFS(S529,Input!$L171,Costs!S$1)</f>
        <v>0</v>
      </c>
      <c r="T170" s="8">
        <f>SUMIFS(T529,Input!$I171,Costs!T$1)+SUMIFS(T529,Input!$J171,Costs!T$1)+SUMIFS(T529,Input!$K171,Costs!T$1)+SUMIFS(T529,Input!$L171,Costs!T$1)</f>
        <v>0</v>
      </c>
      <c r="U170" s="8">
        <f>SUMIFS(U529,Input!$I171,Costs!U$1)+SUMIFS(U529,Input!$J171,Costs!U$1)+SUMIFS(U529,Input!$K171,Costs!U$1)+SUMIFS(U529,Input!$L171,Costs!U$1)</f>
        <v>0</v>
      </c>
      <c r="V170" s="8">
        <f>SUMIFS(V529,Input!$I171,Costs!V$1)+SUMIFS(V529,Input!$J171,Costs!V$1)+SUMIFS(V529,Input!$K171,Costs!V$1)+SUMIFS(V529,Input!$L171,Costs!V$1)</f>
        <v>0</v>
      </c>
      <c r="W170" s="8">
        <f>SUMIFS(W529,Input!$I171,Costs!W$1)+SUMIFS(W529,Input!$J171,Costs!W$1)+SUMIFS(W529,Input!$K171,Costs!W$1)+SUMIFS(W529,Input!$L171,Costs!W$1)</f>
        <v>0</v>
      </c>
      <c r="X170"/>
      <c r="Y170" s="119">
        <f t="shared" si="4"/>
        <v>0</v>
      </c>
      <c r="Z170"/>
    </row>
    <row r="171" spans="1:26" ht="14.5" hidden="1" thickBot="1" x14ac:dyDescent="0.35">
      <c r="A171" s="67" t="str">
        <f>IF(ISBLANK(Input!A172)," ",Input!A172)</f>
        <v xml:space="preserve"> </v>
      </c>
      <c r="B171" s="117" t="str">
        <f>IF(ISBLANK(Input!B172)," ",Input!B172)</f>
        <v xml:space="preserve"> </v>
      </c>
      <c r="C171" s="66" t="str">
        <f>IF(ISBLANK(Input!C172)," ",Input!C172)</f>
        <v xml:space="preserve"> </v>
      </c>
      <c r="D171" s="8">
        <f>SUMIFS(D530,Input!$I172,Costs!D$1)+SUMIFS(D530,Input!$J172,Costs!D$1)+SUMIFS(D530,Input!$K172,Costs!D$1)+SUMIFS(D530,Input!$L172,Costs!D$1)</f>
        <v>0</v>
      </c>
      <c r="E171" s="8">
        <f>SUMIFS(E530,Input!$I172,Costs!E$1)+SUMIFS(E530,Input!$J172,Costs!E$1)+SUMIFS(E530,Input!$K172,Costs!E$1)+SUMIFS(E530,Input!$L172,Costs!E$1)</f>
        <v>0</v>
      </c>
      <c r="F171" s="8">
        <f>SUMIFS(F530,Input!$I172,Costs!F$1)+SUMIFS(F530,Input!$J172,Costs!F$1)+SUMIFS(F530,Input!$K172,Costs!F$1)+SUMIFS(F530,Input!$L172,Costs!F$1)</f>
        <v>0</v>
      </c>
      <c r="G171" s="8">
        <f>SUMIFS(G530,Input!$I172,Costs!G$1)+SUMIFS(G530,Input!$J172,Costs!G$1)+SUMIFS(G530,Input!$K172,Costs!G$1)+SUMIFS(G530,Input!$L172,Costs!G$1)</f>
        <v>0</v>
      </c>
      <c r="H171" s="8">
        <f>SUMIFS(H530,Input!$I172,Costs!H$1)+SUMIFS(H530,Input!$J172,Costs!H$1)+SUMIFS(H530,Input!$K172,Costs!H$1)+SUMIFS(H530,Input!$L172,Costs!H$1)</f>
        <v>0</v>
      </c>
      <c r="I171" s="8">
        <f>SUMIFS(I530,Input!$I172,Costs!I$1)+SUMIFS(I530,Input!$J172,Costs!I$1)+SUMIFS(I530,Input!$K172,Costs!I$1)+SUMIFS(I530,Input!$L172,Costs!I$1)</f>
        <v>0</v>
      </c>
      <c r="J171" s="8">
        <f>SUMIFS(J530,Input!$I172,Costs!J$1)+SUMIFS(J530,Input!$J172,Costs!J$1)+SUMIFS(J530,Input!$K172,Costs!J$1)+SUMIFS(J530,Input!$L172,Costs!J$1)</f>
        <v>0</v>
      </c>
      <c r="K171" s="8">
        <f>SUMIFS(K530,Input!$I172,Costs!K$1)+SUMIFS(K530,Input!$J172,Costs!K$1)+SUMIFS(K530,Input!$K172,Costs!K$1)+SUMIFS(K530,Input!$L172,Costs!K$1)</f>
        <v>0</v>
      </c>
      <c r="L171" s="8">
        <f>SUMIFS(L530,Input!$I172,Costs!L$1)+SUMIFS(L530,Input!$J172,Costs!L$1)+SUMIFS(L530,Input!$K172,Costs!L$1)+SUMIFS(L530,Input!$L172,Costs!L$1)</f>
        <v>0</v>
      </c>
      <c r="M171" s="8">
        <f>SUMIFS(M530,Input!$I172,Costs!M$1)+SUMIFS(M530,Input!$J172,Costs!M$1)+SUMIFS(M530,Input!$K172,Costs!M$1)+SUMIFS(M530,Input!$L172,Costs!M$1)</f>
        <v>0</v>
      </c>
      <c r="N171" s="8">
        <f>SUMIFS(N530,Input!$I172,Costs!N$1)+SUMIFS(N530,Input!$J172,Costs!N$1)+SUMIFS(N530,Input!$K172,Costs!N$1)+SUMIFS(N530,Input!$L172,Costs!N$1)</f>
        <v>0</v>
      </c>
      <c r="O171" s="8">
        <f>SUMIFS(O530,Input!$I172,Costs!O$1)+SUMIFS(O530,Input!$J172,Costs!O$1)+SUMIFS(O530,Input!$K172,Costs!O$1)+SUMIFS(O530,Input!$L172,Costs!O$1)</f>
        <v>0</v>
      </c>
      <c r="P171" s="8">
        <f>SUMIFS(P530,Input!$I172,Costs!P$1)+SUMIFS(P530,Input!$J172,Costs!P$1)+SUMIFS(P530,Input!$K172,Costs!P$1)+SUMIFS(P530,Input!$L172,Costs!P$1)</f>
        <v>0</v>
      </c>
      <c r="Q171" s="8">
        <f>SUMIFS(Q530,Input!$I172,Costs!Q$1)+SUMIFS(Q530,Input!$J172,Costs!Q$1)+SUMIFS(Q530,Input!$K172,Costs!Q$1)+SUMIFS(Q530,Input!$L172,Costs!Q$1)</f>
        <v>0</v>
      </c>
      <c r="R171" s="8">
        <f>SUMIFS(R530,Input!$I172,Costs!R$1)+SUMIFS(R530,Input!$J172,Costs!R$1)+SUMIFS(R530,Input!$K172,Costs!R$1)+SUMIFS(R530,Input!$L172,Costs!R$1)</f>
        <v>0</v>
      </c>
      <c r="S171" s="8">
        <f>SUMIFS(S530,Input!$I172,Costs!S$1)+SUMIFS(S530,Input!$J172,Costs!S$1)+SUMIFS(S530,Input!$K172,Costs!S$1)+SUMIFS(S530,Input!$L172,Costs!S$1)</f>
        <v>0</v>
      </c>
      <c r="T171" s="8">
        <f>SUMIFS(T530,Input!$I172,Costs!T$1)+SUMIFS(T530,Input!$J172,Costs!T$1)+SUMIFS(T530,Input!$K172,Costs!T$1)+SUMIFS(T530,Input!$L172,Costs!T$1)</f>
        <v>0</v>
      </c>
      <c r="U171" s="8">
        <f>SUMIFS(U530,Input!$I172,Costs!U$1)+SUMIFS(U530,Input!$J172,Costs!U$1)+SUMIFS(U530,Input!$K172,Costs!U$1)+SUMIFS(U530,Input!$L172,Costs!U$1)</f>
        <v>0</v>
      </c>
      <c r="V171" s="8">
        <f>SUMIFS(V530,Input!$I172,Costs!V$1)+SUMIFS(V530,Input!$J172,Costs!V$1)+SUMIFS(V530,Input!$K172,Costs!V$1)+SUMIFS(V530,Input!$L172,Costs!V$1)</f>
        <v>0</v>
      </c>
      <c r="W171" s="8">
        <f>SUMIFS(W530,Input!$I172,Costs!W$1)+SUMIFS(W530,Input!$J172,Costs!W$1)+SUMIFS(W530,Input!$K172,Costs!W$1)+SUMIFS(W530,Input!$L172,Costs!W$1)</f>
        <v>0</v>
      </c>
      <c r="X171"/>
      <c r="Y171" s="119">
        <f t="shared" si="4"/>
        <v>0</v>
      </c>
      <c r="Z171"/>
    </row>
    <row r="172" spans="1:26" ht="14.5" hidden="1" thickBot="1" x14ac:dyDescent="0.35">
      <c r="A172" s="67" t="str">
        <f>IF(ISBLANK(Input!A173)," ",Input!A173)</f>
        <v xml:space="preserve"> </v>
      </c>
      <c r="B172" s="117" t="str">
        <f>IF(ISBLANK(Input!B173)," ",Input!B173)</f>
        <v xml:space="preserve"> </v>
      </c>
      <c r="C172" s="66" t="str">
        <f>IF(ISBLANK(Input!C173)," ",Input!C173)</f>
        <v xml:space="preserve"> </v>
      </c>
      <c r="D172" s="8">
        <f>SUMIFS(D531,Input!$I173,Costs!D$1)+SUMIFS(D531,Input!$J173,Costs!D$1)+SUMIFS(D531,Input!$K173,Costs!D$1)+SUMIFS(D531,Input!$L173,Costs!D$1)</f>
        <v>0</v>
      </c>
      <c r="E172" s="8">
        <f>SUMIFS(E531,Input!$I173,Costs!E$1)+SUMIFS(E531,Input!$J173,Costs!E$1)+SUMIFS(E531,Input!$K173,Costs!E$1)+SUMIFS(E531,Input!$L173,Costs!E$1)</f>
        <v>0</v>
      </c>
      <c r="F172" s="8">
        <f>SUMIFS(F531,Input!$I173,Costs!F$1)+SUMIFS(F531,Input!$J173,Costs!F$1)+SUMIFS(F531,Input!$K173,Costs!F$1)+SUMIFS(F531,Input!$L173,Costs!F$1)</f>
        <v>0</v>
      </c>
      <c r="G172" s="8">
        <f>SUMIFS(G531,Input!$I173,Costs!G$1)+SUMIFS(G531,Input!$J173,Costs!G$1)+SUMIFS(G531,Input!$K173,Costs!G$1)+SUMIFS(G531,Input!$L173,Costs!G$1)</f>
        <v>0</v>
      </c>
      <c r="H172" s="8">
        <f>SUMIFS(H531,Input!$I173,Costs!H$1)+SUMIFS(H531,Input!$J173,Costs!H$1)+SUMIFS(H531,Input!$K173,Costs!H$1)+SUMIFS(H531,Input!$L173,Costs!H$1)</f>
        <v>0</v>
      </c>
      <c r="I172" s="8">
        <f>SUMIFS(I531,Input!$I173,Costs!I$1)+SUMIFS(I531,Input!$J173,Costs!I$1)+SUMIFS(I531,Input!$K173,Costs!I$1)+SUMIFS(I531,Input!$L173,Costs!I$1)</f>
        <v>0</v>
      </c>
      <c r="J172" s="8">
        <f>SUMIFS(J531,Input!$I173,Costs!J$1)+SUMIFS(J531,Input!$J173,Costs!J$1)+SUMIFS(J531,Input!$K173,Costs!J$1)+SUMIFS(J531,Input!$L173,Costs!J$1)</f>
        <v>0</v>
      </c>
      <c r="K172" s="8">
        <f>SUMIFS(K531,Input!$I173,Costs!K$1)+SUMIFS(K531,Input!$J173,Costs!K$1)+SUMIFS(K531,Input!$K173,Costs!K$1)+SUMIFS(K531,Input!$L173,Costs!K$1)</f>
        <v>0</v>
      </c>
      <c r="L172" s="8">
        <f>SUMIFS(L531,Input!$I173,Costs!L$1)+SUMIFS(L531,Input!$J173,Costs!L$1)+SUMIFS(L531,Input!$K173,Costs!L$1)+SUMIFS(L531,Input!$L173,Costs!L$1)</f>
        <v>0</v>
      </c>
      <c r="M172" s="8">
        <f>SUMIFS(M531,Input!$I173,Costs!M$1)+SUMIFS(M531,Input!$J173,Costs!M$1)+SUMIFS(M531,Input!$K173,Costs!M$1)+SUMIFS(M531,Input!$L173,Costs!M$1)</f>
        <v>0</v>
      </c>
      <c r="N172" s="8">
        <f>SUMIFS(N531,Input!$I173,Costs!N$1)+SUMIFS(N531,Input!$J173,Costs!N$1)+SUMIFS(N531,Input!$K173,Costs!N$1)+SUMIFS(N531,Input!$L173,Costs!N$1)</f>
        <v>0</v>
      </c>
      <c r="O172" s="8">
        <f>SUMIFS(O531,Input!$I173,Costs!O$1)+SUMIFS(O531,Input!$J173,Costs!O$1)+SUMIFS(O531,Input!$K173,Costs!O$1)+SUMIFS(O531,Input!$L173,Costs!O$1)</f>
        <v>0</v>
      </c>
      <c r="P172" s="8">
        <f>SUMIFS(P531,Input!$I173,Costs!P$1)+SUMIFS(P531,Input!$J173,Costs!P$1)+SUMIFS(P531,Input!$K173,Costs!P$1)+SUMIFS(P531,Input!$L173,Costs!P$1)</f>
        <v>0</v>
      </c>
      <c r="Q172" s="8">
        <f>SUMIFS(Q531,Input!$I173,Costs!Q$1)+SUMIFS(Q531,Input!$J173,Costs!Q$1)+SUMIFS(Q531,Input!$K173,Costs!Q$1)+SUMIFS(Q531,Input!$L173,Costs!Q$1)</f>
        <v>0</v>
      </c>
      <c r="R172" s="8">
        <f>SUMIFS(R531,Input!$I173,Costs!R$1)+SUMIFS(R531,Input!$J173,Costs!R$1)+SUMIFS(R531,Input!$K173,Costs!R$1)+SUMIFS(R531,Input!$L173,Costs!R$1)</f>
        <v>0</v>
      </c>
      <c r="S172" s="8">
        <f>SUMIFS(S531,Input!$I173,Costs!S$1)+SUMIFS(S531,Input!$J173,Costs!S$1)+SUMIFS(S531,Input!$K173,Costs!S$1)+SUMIFS(S531,Input!$L173,Costs!S$1)</f>
        <v>0</v>
      </c>
      <c r="T172" s="8">
        <f>SUMIFS(T531,Input!$I173,Costs!T$1)+SUMIFS(T531,Input!$J173,Costs!T$1)+SUMIFS(T531,Input!$K173,Costs!T$1)+SUMIFS(T531,Input!$L173,Costs!T$1)</f>
        <v>0</v>
      </c>
      <c r="U172" s="8">
        <f>SUMIFS(U531,Input!$I173,Costs!U$1)+SUMIFS(U531,Input!$J173,Costs!U$1)+SUMIFS(U531,Input!$K173,Costs!U$1)+SUMIFS(U531,Input!$L173,Costs!U$1)</f>
        <v>0</v>
      </c>
      <c r="V172" s="8">
        <f>SUMIFS(V531,Input!$I173,Costs!V$1)+SUMIFS(V531,Input!$J173,Costs!V$1)+SUMIFS(V531,Input!$K173,Costs!V$1)+SUMIFS(V531,Input!$L173,Costs!V$1)</f>
        <v>0</v>
      </c>
      <c r="W172" s="8">
        <f>SUMIFS(W531,Input!$I173,Costs!W$1)+SUMIFS(W531,Input!$J173,Costs!W$1)+SUMIFS(W531,Input!$K173,Costs!W$1)+SUMIFS(W531,Input!$L173,Costs!W$1)</f>
        <v>0</v>
      </c>
      <c r="X172"/>
      <c r="Y172" s="119">
        <f t="shared" si="4"/>
        <v>0</v>
      </c>
      <c r="Z172"/>
    </row>
    <row r="173" spans="1:26" ht="14.5" hidden="1" thickBot="1" x14ac:dyDescent="0.35">
      <c r="A173" s="67" t="str">
        <f>IF(ISBLANK(Input!A174)," ",Input!A174)</f>
        <v xml:space="preserve"> </v>
      </c>
      <c r="B173" s="117" t="str">
        <f>IF(ISBLANK(Input!B174)," ",Input!B174)</f>
        <v xml:space="preserve"> </v>
      </c>
      <c r="C173" s="66" t="str">
        <f>IF(ISBLANK(Input!C174)," ",Input!C174)</f>
        <v xml:space="preserve"> </v>
      </c>
      <c r="D173" s="8">
        <f>SUMIFS(D532,Input!$I174,Costs!D$1)+SUMIFS(D532,Input!$J174,Costs!D$1)+SUMIFS(D532,Input!$K174,Costs!D$1)+SUMIFS(D532,Input!$L174,Costs!D$1)</f>
        <v>0</v>
      </c>
      <c r="E173" s="8">
        <f>SUMIFS(E532,Input!$I174,Costs!E$1)+SUMIFS(E532,Input!$J174,Costs!E$1)+SUMIFS(E532,Input!$K174,Costs!E$1)+SUMIFS(E532,Input!$L174,Costs!E$1)</f>
        <v>0</v>
      </c>
      <c r="F173" s="8">
        <f>SUMIFS(F532,Input!$I174,Costs!F$1)+SUMIFS(F532,Input!$J174,Costs!F$1)+SUMIFS(F532,Input!$K174,Costs!F$1)+SUMIFS(F532,Input!$L174,Costs!F$1)</f>
        <v>0</v>
      </c>
      <c r="G173" s="8">
        <f>SUMIFS(G532,Input!$I174,Costs!G$1)+SUMIFS(G532,Input!$J174,Costs!G$1)+SUMIFS(G532,Input!$K174,Costs!G$1)+SUMIFS(G532,Input!$L174,Costs!G$1)</f>
        <v>0</v>
      </c>
      <c r="H173" s="8">
        <f>SUMIFS(H532,Input!$I174,Costs!H$1)+SUMIFS(H532,Input!$J174,Costs!H$1)+SUMIFS(H532,Input!$K174,Costs!H$1)+SUMIFS(H532,Input!$L174,Costs!H$1)</f>
        <v>0</v>
      </c>
      <c r="I173" s="8">
        <f>SUMIFS(I532,Input!$I174,Costs!I$1)+SUMIFS(I532,Input!$J174,Costs!I$1)+SUMIFS(I532,Input!$K174,Costs!I$1)+SUMIFS(I532,Input!$L174,Costs!I$1)</f>
        <v>0</v>
      </c>
      <c r="J173" s="8">
        <f>SUMIFS(J532,Input!$I174,Costs!J$1)+SUMIFS(J532,Input!$J174,Costs!J$1)+SUMIFS(J532,Input!$K174,Costs!J$1)+SUMIFS(J532,Input!$L174,Costs!J$1)</f>
        <v>0</v>
      </c>
      <c r="K173" s="8">
        <f>SUMIFS(K532,Input!$I174,Costs!K$1)+SUMIFS(K532,Input!$J174,Costs!K$1)+SUMIFS(K532,Input!$K174,Costs!K$1)+SUMIFS(K532,Input!$L174,Costs!K$1)</f>
        <v>0</v>
      </c>
      <c r="L173" s="8">
        <f>SUMIFS(L532,Input!$I174,Costs!L$1)+SUMIFS(L532,Input!$J174,Costs!L$1)+SUMIFS(L532,Input!$K174,Costs!L$1)+SUMIFS(L532,Input!$L174,Costs!L$1)</f>
        <v>0</v>
      </c>
      <c r="M173" s="8">
        <f>SUMIFS(M532,Input!$I174,Costs!M$1)+SUMIFS(M532,Input!$J174,Costs!M$1)+SUMIFS(M532,Input!$K174,Costs!M$1)+SUMIFS(M532,Input!$L174,Costs!M$1)</f>
        <v>0</v>
      </c>
      <c r="N173" s="8">
        <f>SUMIFS(N532,Input!$I174,Costs!N$1)+SUMIFS(N532,Input!$J174,Costs!N$1)+SUMIFS(N532,Input!$K174,Costs!N$1)+SUMIFS(N532,Input!$L174,Costs!N$1)</f>
        <v>0</v>
      </c>
      <c r="O173" s="8">
        <f>SUMIFS(O532,Input!$I174,Costs!O$1)+SUMIFS(O532,Input!$J174,Costs!O$1)+SUMIFS(O532,Input!$K174,Costs!O$1)+SUMIFS(O532,Input!$L174,Costs!O$1)</f>
        <v>0</v>
      </c>
      <c r="P173" s="8">
        <f>SUMIFS(P532,Input!$I174,Costs!P$1)+SUMIFS(P532,Input!$J174,Costs!P$1)+SUMIFS(P532,Input!$K174,Costs!P$1)+SUMIFS(P532,Input!$L174,Costs!P$1)</f>
        <v>0</v>
      </c>
      <c r="Q173" s="8">
        <f>SUMIFS(Q532,Input!$I174,Costs!Q$1)+SUMIFS(Q532,Input!$J174,Costs!Q$1)+SUMIFS(Q532,Input!$K174,Costs!Q$1)+SUMIFS(Q532,Input!$L174,Costs!Q$1)</f>
        <v>0</v>
      </c>
      <c r="R173" s="8">
        <f>SUMIFS(R532,Input!$I174,Costs!R$1)+SUMIFS(R532,Input!$J174,Costs!R$1)+SUMIFS(R532,Input!$K174,Costs!R$1)+SUMIFS(R532,Input!$L174,Costs!R$1)</f>
        <v>0</v>
      </c>
      <c r="S173" s="8">
        <f>SUMIFS(S532,Input!$I174,Costs!S$1)+SUMIFS(S532,Input!$J174,Costs!S$1)+SUMIFS(S532,Input!$K174,Costs!S$1)+SUMIFS(S532,Input!$L174,Costs!S$1)</f>
        <v>0</v>
      </c>
      <c r="T173" s="8">
        <f>SUMIFS(T532,Input!$I174,Costs!T$1)+SUMIFS(T532,Input!$J174,Costs!T$1)+SUMIFS(T532,Input!$K174,Costs!T$1)+SUMIFS(T532,Input!$L174,Costs!T$1)</f>
        <v>0</v>
      </c>
      <c r="U173" s="8">
        <f>SUMIFS(U532,Input!$I174,Costs!U$1)+SUMIFS(U532,Input!$J174,Costs!U$1)+SUMIFS(U532,Input!$K174,Costs!U$1)+SUMIFS(U532,Input!$L174,Costs!U$1)</f>
        <v>0</v>
      </c>
      <c r="V173" s="8">
        <f>SUMIFS(V532,Input!$I174,Costs!V$1)+SUMIFS(V532,Input!$J174,Costs!V$1)+SUMIFS(V532,Input!$K174,Costs!V$1)+SUMIFS(V532,Input!$L174,Costs!V$1)</f>
        <v>0</v>
      </c>
      <c r="W173" s="8">
        <f>SUMIFS(W532,Input!$I174,Costs!W$1)+SUMIFS(W532,Input!$J174,Costs!W$1)+SUMIFS(W532,Input!$K174,Costs!W$1)+SUMIFS(W532,Input!$L174,Costs!W$1)</f>
        <v>0</v>
      </c>
      <c r="X173"/>
      <c r="Y173" s="119">
        <f t="shared" si="4"/>
        <v>0</v>
      </c>
      <c r="Z173"/>
    </row>
    <row r="174" spans="1:26" ht="14.5" hidden="1" thickBot="1" x14ac:dyDescent="0.35">
      <c r="A174" s="67" t="str">
        <f>IF(ISBLANK(Input!A175)," ",Input!A175)</f>
        <v xml:space="preserve"> </v>
      </c>
      <c r="B174" s="117" t="str">
        <f>IF(ISBLANK(Input!B175)," ",Input!B175)</f>
        <v xml:space="preserve"> </v>
      </c>
      <c r="C174" s="66" t="str">
        <f>IF(ISBLANK(Input!C175)," ",Input!C175)</f>
        <v xml:space="preserve"> </v>
      </c>
      <c r="D174" s="8">
        <f>SUMIFS(D533,Input!$I175,Costs!D$1)+SUMIFS(D533,Input!$J175,Costs!D$1)+SUMIFS(D533,Input!$K175,Costs!D$1)+SUMIFS(D533,Input!$L175,Costs!D$1)</f>
        <v>0</v>
      </c>
      <c r="E174" s="8">
        <f>SUMIFS(E533,Input!$I175,Costs!E$1)+SUMIFS(E533,Input!$J175,Costs!E$1)+SUMIFS(E533,Input!$K175,Costs!E$1)+SUMIFS(E533,Input!$L175,Costs!E$1)</f>
        <v>0</v>
      </c>
      <c r="F174" s="8">
        <f>SUMIFS(F533,Input!$I175,Costs!F$1)+SUMIFS(F533,Input!$J175,Costs!F$1)+SUMIFS(F533,Input!$K175,Costs!F$1)+SUMIFS(F533,Input!$L175,Costs!F$1)</f>
        <v>0</v>
      </c>
      <c r="G174" s="8">
        <f>SUMIFS(G533,Input!$I175,Costs!G$1)+SUMIFS(G533,Input!$J175,Costs!G$1)+SUMIFS(G533,Input!$K175,Costs!G$1)+SUMIFS(G533,Input!$L175,Costs!G$1)</f>
        <v>0</v>
      </c>
      <c r="H174" s="8">
        <f>SUMIFS(H533,Input!$I175,Costs!H$1)+SUMIFS(H533,Input!$J175,Costs!H$1)+SUMIFS(H533,Input!$K175,Costs!H$1)+SUMIFS(H533,Input!$L175,Costs!H$1)</f>
        <v>0</v>
      </c>
      <c r="I174" s="8">
        <f>SUMIFS(I533,Input!$I175,Costs!I$1)+SUMIFS(I533,Input!$J175,Costs!I$1)+SUMIFS(I533,Input!$K175,Costs!I$1)+SUMIFS(I533,Input!$L175,Costs!I$1)</f>
        <v>0</v>
      </c>
      <c r="J174" s="8">
        <f>SUMIFS(J533,Input!$I175,Costs!J$1)+SUMIFS(J533,Input!$J175,Costs!J$1)+SUMIFS(J533,Input!$K175,Costs!J$1)+SUMIFS(J533,Input!$L175,Costs!J$1)</f>
        <v>0</v>
      </c>
      <c r="K174" s="8">
        <f>SUMIFS(K533,Input!$I175,Costs!K$1)+SUMIFS(K533,Input!$J175,Costs!K$1)+SUMIFS(K533,Input!$K175,Costs!K$1)+SUMIFS(K533,Input!$L175,Costs!K$1)</f>
        <v>0</v>
      </c>
      <c r="L174" s="8">
        <f>SUMIFS(L533,Input!$I175,Costs!L$1)+SUMIFS(L533,Input!$J175,Costs!L$1)+SUMIFS(L533,Input!$K175,Costs!L$1)+SUMIFS(L533,Input!$L175,Costs!L$1)</f>
        <v>0</v>
      </c>
      <c r="M174" s="8">
        <f>SUMIFS(M533,Input!$I175,Costs!M$1)+SUMIFS(M533,Input!$J175,Costs!M$1)+SUMIFS(M533,Input!$K175,Costs!M$1)+SUMIFS(M533,Input!$L175,Costs!M$1)</f>
        <v>0</v>
      </c>
      <c r="N174" s="8">
        <f>SUMIFS(N533,Input!$I175,Costs!N$1)+SUMIFS(N533,Input!$J175,Costs!N$1)+SUMIFS(N533,Input!$K175,Costs!N$1)+SUMIFS(N533,Input!$L175,Costs!N$1)</f>
        <v>0</v>
      </c>
      <c r="O174" s="8">
        <f>SUMIFS(O533,Input!$I175,Costs!O$1)+SUMIFS(O533,Input!$J175,Costs!O$1)+SUMIFS(O533,Input!$K175,Costs!O$1)+SUMIFS(O533,Input!$L175,Costs!O$1)</f>
        <v>0</v>
      </c>
      <c r="P174" s="8">
        <f>SUMIFS(P533,Input!$I175,Costs!P$1)+SUMIFS(P533,Input!$J175,Costs!P$1)+SUMIFS(P533,Input!$K175,Costs!P$1)+SUMIFS(P533,Input!$L175,Costs!P$1)</f>
        <v>0</v>
      </c>
      <c r="Q174" s="8">
        <f>SUMIFS(Q533,Input!$I175,Costs!Q$1)+SUMIFS(Q533,Input!$J175,Costs!Q$1)+SUMIFS(Q533,Input!$K175,Costs!Q$1)+SUMIFS(Q533,Input!$L175,Costs!Q$1)</f>
        <v>0</v>
      </c>
      <c r="R174" s="8">
        <f>SUMIFS(R533,Input!$I175,Costs!R$1)+SUMIFS(R533,Input!$J175,Costs!R$1)+SUMIFS(R533,Input!$K175,Costs!R$1)+SUMIFS(R533,Input!$L175,Costs!R$1)</f>
        <v>0</v>
      </c>
      <c r="S174" s="8">
        <f>SUMIFS(S533,Input!$I175,Costs!S$1)+SUMIFS(S533,Input!$J175,Costs!S$1)+SUMIFS(S533,Input!$K175,Costs!S$1)+SUMIFS(S533,Input!$L175,Costs!S$1)</f>
        <v>0</v>
      </c>
      <c r="T174" s="8">
        <f>SUMIFS(T533,Input!$I175,Costs!T$1)+SUMIFS(T533,Input!$J175,Costs!T$1)+SUMIFS(T533,Input!$K175,Costs!T$1)+SUMIFS(T533,Input!$L175,Costs!T$1)</f>
        <v>0</v>
      </c>
      <c r="U174" s="8">
        <f>SUMIFS(U533,Input!$I175,Costs!U$1)+SUMIFS(U533,Input!$J175,Costs!U$1)+SUMIFS(U533,Input!$K175,Costs!U$1)+SUMIFS(U533,Input!$L175,Costs!U$1)</f>
        <v>0</v>
      </c>
      <c r="V174" s="8">
        <f>SUMIFS(V533,Input!$I175,Costs!V$1)+SUMIFS(V533,Input!$J175,Costs!V$1)+SUMIFS(V533,Input!$K175,Costs!V$1)+SUMIFS(V533,Input!$L175,Costs!V$1)</f>
        <v>0</v>
      </c>
      <c r="W174" s="8">
        <f>SUMIFS(W533,Input!$I175,Costs!W$1)+SUMIFS(W533,Input!$J175,Costs!W$1)+SUMIFS(W533,Input!$K175,Costs!W$1)+SUMIFS(W533,Input!$L175,Costs!W$1)</f>
        <v>0</v>
      </c>
      <c r="X174"/>
      <c r="Y174" s="119">
        <f t="shared" si="4"/>
        <v>0</v>
      </c>
      <c r="Z174"/>
    </row>
    <row r="175" spans="1:26" ht="14.5" hidden="1" thickBot="1" x14ac:dyDescent="0.35">
      <c r="A175" s="67" t="str">
        <f>IF(ISBLANK(Input!A176)," ",Input!A176)</f>
        <v xml:space="preserve"> </v>
      </c>
      <c r="B175" s="117" t="str">
        <f>IF(ISBLANK(Input!B176)," ",Input!B176)</f>
        <v xml:space="preserve"> </v>
      </c>
      <c r="C175" s="66" t="str">
        <f>IF(ISBLANK(Input!C176)," ",Input!C176)</f>
        <v xml:space="preserve"> </v>
      </c>
      <c r="D175" s="8">
        <f>SUMIFS(D534,Input!$I176,Costs!D$1)+SUMIFS(D534,Input!$J176,Costs!D$1)+SUMIFS(D534,Input!$K176,Costs!D$1)+SUMIFS(D534,Input!$L176,Costs!D$1)</f>
        <v>0</v>
      </c>
      <c r="E175" s="8">
        <f>SUMIFS(E534,Input!$I176,Costs!E$1)+SUMIFS(E534,Input!$J176,Costs!E$1)+SUMIFS(E534,Input!$K176,Costs!E$1)+SUMIFS(E534,Input!$L176,Costs!E$1)</f>
        <v>0</v>
      </c>
      <c r="F175" s="8">
        <f>SUMIFS(F534,Input!$I176,Costs!F$1)+SUMIFS(F534,Input!$J176,Costs!F$1)+SUMIFS(F534,Input!$K176,Costs!F$1)+SUMIFS(F534,Input!$L176,Costs!F$1)</f>
        <v>0</v>
      </c>
      <c r="G175" s="8">
        <f>SUMIFS(G534,Input!$I176,Costs!G$1)+SUMIFS(G534,Input!$J176,Costs!G$1)+SUMIFS(G534,Input!$K176,Costs!G$1)+SUMIFS(G534,Input!$L176,Costs!G$1)</f>
        <v>0</v>
      </c>
      <c r="H175" s="8">
        <f>SUMIFS(H534,Input!$I176,Costs!H$1)+SUMIFS(H534,Input!$J176,Costs!H$1)+SUMIFS(H534,Input!$K176,Costs!H$1)+SUMIFS(H534,Input!$L176,Costs!H$1)</f>
        <v>0</v>
      </c>
      <c r="I175" s="8">
        <f>SUMIFS(I534,Input!$I176,Costs!I$1)+SUMIFS(I534,Input!$J176,Costs!I$1)+SUMIFS(I534,Input!$K176,Costs!I$1)+SUMIFS(I534,Input!$L176,Costs!I$1)</f>
        <v>0</v>
      </c>
      <c r="J175" s="8">
        <f>SUMIFS(J534,Input!$I176,Costs!J$1)+SUMIFS(J534,Input!$J176,Costs!J$1)+SUMIFS(J534,Input!$K176,Costs!J$1)+SUMIFS(J534,Input!$L176,Costs!J$1)</f>
        <v>0</v>
      </c>
      <c r="K175" s="8">
        <f>SUMIFS(K534,Input!$I176,Costs!K$1)+SUMIFS(K534,Input!$J176,Costs!K$1)+SUMIFS(K534,Input!$K176,Costs!K$1)+SUMIFS(K534,Input!$L176,Costs!K$1)</f>
        <v>0</v>
      </c>
      <c r="L175" s="8">
        <f>SUMIFS(L534,Input!$I176,Costs!L$1)+SUMIFS(L534,Input!$J176,Costs!L$1)+SUMIFS(L534,Input!$K176,Costs!L$1)+SUMIFS(L534,Input!$L176,Costs!L$1)</f>
        <v>0</v>
      </c>
      <c r="M175" s="8">
        <f>SUMIFS(M534,Input!$I176,Costs!M$1)+SUMIFS(M534,Input!$J176,Costs!M$1)+SUMIFS(M534,Input!$K176,Costs!M$1)+SUMIFS(M534,Input!$L176,Costs!M$1)</f>
        <v>0</v>
      </c>
      <c r="N175" s="8">
        <f>SUMIFS(N534,Input!$I176,Costs!N$1)+SUMIFS(N534,Input!$J176,Costs!N$1)+SUMIFS(N534,Input!$K176,Costs!N$1)+SUMIFS(N534,Input!$L176,Costs!N$1)</f>
        <v>0</v>
      </c>
      <c r="O175" s="8">
        <f>SUMIFS(O534,Input!$I176,Costs!O$1)+SUMIFS(O534,Input!$J176,Costs!O$1)+SUMIFS(O534,Input!$K176,Costs!O$1)+SUMIFS(O534,Input!$L176,Costs!O$1)</f>
        <v>0</v>
      </c>
      <c r="P175" s="8">
        <f>SUMIFS(P534,Input!$I176,Costs!P$1)+SUMIFS(P534,Input!$J176,Costs!P$1)+SUMIFS(P534,Input!$K176,Costs!P$1)+SUMIFS(P534,Input!$L176,Costs!P$1)</f>
        <v>0</v>
      </c>
      <c r="Q175" s="8">
        <f>SUMIFS(Q534,Input!$I176,Costs!Q$1)+SUMIFS(Q534,Input!$J176,Costs!Q$1)+SUMIFS(Q534,Input!$K176,Costs!Q$1)+SUMIFS(Q534,Input!$L176,Costs!Q$1)</f>
        <v>0</v>
      </c>
      <c r="R175" s="8">
        <f>SUMIFS(R534,Input!$I176,Costs!R$1)+SUMIFS(R534,Input!$J176,Costs!R$1)+SUMIFS(R534,Input!$K176,Costs!R$1)+SUMIFS(R534,Input!$L176,Costs!R$1)</f>
        <v>0</v>
      </c>
      <c r="S175" s="8">
        <f>SUMIFS(S534,Input!$I176,Costs!S$1)+SUMIFS(S534,Input!$J176,Costs!S$1)+SUMIFS(S534,Input!$K176,Costs!S$1)+SUMIFS(S534,Input!$L176,Costs!S$1)</f>
        <v>0</v>
      </c>
      <c r="T175" s="8">
        <f>SUMIFS(T534,Input!$I176,Costs!T$1)+SUMIFS(T534,Input!$J176,Costs!T$1)+SUMIFS(T534,Input!$K176,Costs!T$1)+SUMIFS(T534,Input!$L176,Costs!T$1)</f>
        <v>0</v>
      </c>
      <c r="U175" s="8">
        <f>SUMIFS(U534,Input!$I176,Costs!U$1)+SUMIFS(U534,Input!$J176,Costs!U$1)+SUMIFS(U534,Input!$K176,Costs!U$1)+SUMIFS(U534,Input!$L176,Costs!U$1)</f>
        <v>0</v>
      </c>
      <c r="V175" s="8">
        <f>SUMIFS(V534,Input!$I176,Costs!V$1)+SUMIFS(V534,Input!$J176,Costs!V$1)+SUMIFS(V534,Input!$K176,Costs!V$1)+SUMIFS(V534,Input!$L176,Costs!V$1)</f>
        <v>0</v>
      </c>
      <c r="W175" s="8">
        <f>SUMIFS(W534,Input!$I176,Costs!W$1)+SUMIFS(W534,Input!$J176,Costs!W$1)+SUMIFS(W534,Input!$K176,Costs!W$1)+SUMIFS(W534,Input!$L176,Costs!W$1)</f>
        <v>0</v>
      </c>
      <c r="X175"/>
      <c r="Y175" s="119">
        <f t="shared" si="4"/>
        <v>0</v>
      </c>
      <c r="Z175"/>
    </row>
    <row r="176" spans="1:26" ht="14.5" hidden="1" thickBot="1" x14ac:dyDescent="0.35">
      <c r="A176" s="67" t="str">
        <f>IF(ISBLANK(Input!A177)," ",Input!A177)</f>
        <v xml:space="preserve"> </v>
      </c>
      <c r="B176" s="117" t="str">
        <f>IF(ISBLANK(Input!B177)," ",Input!B177)</f>
        <v xml:space="preserve"> </v>
      </c>
      <c r="C176" s="66" t="str">
        <f>IF(ISBLANK(Input!C177)," ",Input!C177)</f>
        <v xml:space="preserve"> </v>
      </c>
      <c r="D176" s="8">
        <f>SUMIFS(D535,Input!$I177,Costs!D$1)+SUMIFS(D535,Input!$J177,Costs!D$1)+SUMIFS(D535,Input!$K177,Costs!D$1)+SUMIFS(D535,Input!$L177,Costs!D$1)</f>
        <v>0</v>
      </c>
      <c r="E176" s="8">
        <f>SUMIFS(E535,Input!$I177,Costs!E$1)+SUMIFS(E535,Input!$J177,Costs!E$1)+SUMIFS(E535,Input!$K177,Costs!E$1)+SUMIFS(E535,Input!$L177,Costs!E$1)</f>
        <v>0</v>
      </c>
      <c r="F176" s="8">
        <f>SUMIFS(F535,Input!$I177,Costs!F$1)+SUMIFS(F535,Input!$J177,Costs!F$1)+SUMIFS(F535,Input!$K177,Costs!F$1)+SUMIFS(F535,Input!$L177,Costs!F$1)</f>
        <v>0</v>
      </c>
      <c r="G176" s="8">
        <f>SUMIFS(G535,Input!$I177,Costs!G$1)+SUMIFS(G535,Input!$J177,Costs!G$1)+SUMIFS(G535,Input!$K177,Costs!G$1)+SUMIFS(G535,Input!$L177,Costs!G$1)</f>
        <v>0</v>
      </c>
      <c r="H176" s="8">
        <f>SUMIFS(H535,Input!$I177,Costs!H$1)+SUMIFS(H535,Input!$J177,Costs!H$1)+SUMIFS(H535,Input!$K177,Costs!H$1)+SUMIFS(H535,Input!$L177,Costs!H$1)</f>
        <v>0</v>
      </c>
      <c r="I176" s="8">
        <f>SUMIFS(I535,Input!$I177,Costs!I$1)+SUMIFS(I535,Input!$J177,Costs!I$1)+SUMIFS(I535,Input!$K177,Costs!I$1)+SUMIFS(I535,Input!$L177,Costs!I$1)</f>
        <v>0</v>
      </c>
      <c r="J176" s="8">
        <f>SUMIFS(J535,Input!$I177,Costs!J$1)+SUMIFS(J535,Input!$J177,Costs!J$1)+SUMIFS(J535,Input!$K177,Costs!J$1)+SUMIFS(J535,Input!$L177,Costs!J$1)</f>
        <v>0</v>
      </c>
      <c r="K176" s="8">
        <f>SUMIFS(K535,Input!$I177,Costs!K$1)+SUMIFS(K535,Input!$J177,Costs!K$1)+SUMIFS(K535,Input!$K177,Costs!K$1)+SUMIFS(K535,Input!$L177,Costs!K$1)</f>
        <v>0</v>
      </c>
      <c r="L176" s="8">
        <f>SUMIFS(L535,Input!$I177,Costs!L$1)+SUMIFS(L535,Input!$J177,Costs!L$1)+SUMIFS(L535,Input!$K177,Costs!L$1)+SUMIFS(L535,Input!$L177,Costs!L$1)</f>
        <v>0</v>
      </c>
      <c r="M176" s="8">
        <f>SUMIFS(M535,Input!$I177,Costs!M$1)+SUMIFS(M535,Input!$J177,Costs!M$1)+SUMIFS(M535,Input!$K177,Costs!M$1)+SUMIFS(M535,Input!$L177,Costs!M$1)</f>
        <v>0</v>
      </c>
      <c r="N176" s="8">
        <f>SUMIFS(N535,Input!$I177,Costs!N$1)+SUMIFS(N535,Input!$J177,Costs!N$1)+SUMIFS(N535,Input!$K177,Costs!N$1)+SUMIFS(N535,Input!$L177,Costs!N$1)</f>
        <v>0</v>
      </c>
      <c r="O176" s="8">
        <f>SUMIFS(O535,Input!$I177,Costs!O$1)+SUMIFS(O535,Input!$J177,Costs!O$1)+SUMIFS(O535,Input!$K177,Costs!O$1)+SUMIFS(O535,Input!$L177,Costs!O$1)</f>
        <v>0</v>
      </c>
      <c r="P176" s="8">
        <f>SUMIFS(P535,Input!$I177,Costs!P$1)+SUMIFS(P535,Input!$J177,Costs!P$1)+SUMIFS(P535,Input!$K177,Costs!P$1)+SUMIFS(P535,Input!$L177,Costs!P$1)</f>
        <v>0</v>
      </c>
      <c r="Q176" s="8">
        <f>SUMIFS(Q535,Input!$I177,Costs!Q$1)+SUMIFS(Q535,Input!$J177,Costs!Q$1)+SUMIFS(Q535,Input!$K177,Costs!Q$1)+SUMIFS(Q535,Input!$L177,Costs!Q$1)</f>
        <v>0</v>
      </c>
      <c r="R176" s="8">
        <f>SUMIFS(R535,Input!$I177,Costs!R$1)+SUMIFS(R535,Input!$J177,Costs!R$1)+SUMIFS(R535,Input!$K177,Costs!R$1)+SUMIFS(R535,Input!$L177,Costs!R$1)</f>
        <v>0</v>
      </c>
      <c r="S176" s="8">
        <f>SUMIFS(S535,Input!$I177,Costs!S$1)+SUMIFS(S535,Input!$J177,Costs!S$1)+SUMIFS(S535,Input!$K177,Costs!S$1)+SUMIFS(S535,Input!$L177,Costs!S$1)</f>
        <v>0</v>
      </c>
      <c r="T176" s="8">
        <f>SUMIFS(T535,Input!$I177,Costs!T$1)+SUMIFS(T535,Input!$J177,Costs!T$1)+SUMIFS(T535,Input!$K177,Costs!T$1)+SUMIFS(T535,Input!$L177,Costs!T$1)</f>
        <v>0</v>
      </c>
      <c r="U176" s="8">
        <f>SUMIFS(U535,Input!$I177,Costs!U$1)+SUMIFS(U535,Input!$J177,Costs!U$1)+SUMIFS(U535,Input!$K177,Costs!U$1)+SUMIFS(U535,Input!$L177,Costs!U$1)</f>
        <v>0</v>
      </c>
      <c r="V176" s="8">
        <f>SUMIFS(V535,Input!$I177,Costs!V$1)+SUMIFS(V535,Input!$J177,Costs!V$1)+SUMIFS(V535,Input!$K177,Costs!V$1)+SUMIFS(V535,Input!$L177,Costs!V$1)</f>
        <v>0</v>
      </c>
      <c r="W176" s="8">
        <f>SUMIFS(W535,Input!$I177,Costs!W$1)+SUMIFS(W535,Input!$J177,Costs!W$1)+SUMIFS(W535,Input!$K177,Costs!W$1)+SUMIFS(W535,Input!$L177,Costs!W$1)</f>
        <v>0</v>
      </c>
      <c r="X176"/>
      <c r="Y176" s="119">
        <f t="shared" si="4"/>
        <v>0</v>
      </c>
      <c r="Z176"/>
    </row>
    <row r="177" spans="1:26" ht="14.5" hidden="1" thickBot="1" x14ac:dyDescent="0.35">
      <c r="A177" s="67" t="str">
        <f>IF(ISBLANK(Input!A178)," ",Input!A178)</f>
        <v xml:space="preserve"> </v>
      </c>
      <c r="B177" s="117" t="str">
        <f>IF(ISBLANK(Input!B178)," ",Input!B178)</f>
        <v xml:space="preserve"> </v>
      </c>
      <c r="C177" s="66" t="str">
        <f>IF(ISBLANK(Input!C178)," ",Input!C178)</f>
        <v xml:space="preserve"> </v>
      </c>
      <c r="D177" s="8">
        <f>SUMIFS(D536,Input!$I178,Costs!D$1)+SUMIFS(D536,Input!$J178,Costs!D$1)+SUMIFS(D536,Input!$K178,Costs!D$1)+SUMIFS(D536,Input!$L178,Costs!D$1)</f>
        <v>0</v>
      </c>
      <c r="E177" s="8">
        <f>SUMIFS(E536,Input!$I178,Costs!E$1)+SUMIFS(E536,Input!$J178,Costs!E$1)+SUMIFS(E536,Input!$K178,Costs!E$1)+SUMIFS(E536,Input!$L178,Costs!E$1)</f>
        <v>0</v>
      </c>
      <c r="F177" s="8">
        <f>SUMIFS(F536,Input!$I178,Costs!F$1)+SUMIFS(F536,Input!$J178,Costs!F$1)+SUMIFS(F536,Input!$K178,Costs!F$1)+SUMIFS(F536,Input!$L178,Costs!F$1)</f>
        <v>0</v>
      </c>
      <c r="G177" s="8">
        <f>SUMIFS(G536,Input!$I178,Costs!G$1)+SUMIFS(G536,Input!$J178,Costs!G$1)+SUMIFS(G536,Input!$K178,Costs!G$1)+SUMIFS(G536,Input!$L178,Costs!G$1)</f>
        <v>0</v>
      </c>
      <c r="H177" s="8">
        <f>SUMIFS(H536,Input!$I178,Costs!H$1)+SUMIFS(H536,Input!$J178,Costs!H$1)+SUMIFS(H536,Input!$K178,Costs!H$1)+SUMIFS(H536,Input!$L178,Costs!H$1)</f>
        <v>0</v>
      </c>
      <c r="I177" s="8">
        <f>SUMIFS(I536,Input!$I178,Costs!I$1)+SUMIFS(I536,Input!$J178,Costs!I$1)+SUMIFS(I536,Input!$K178,Costs!I$1)+SUMIFS(I536,Input!$L178,Costs!I$1)</f>
        <v>0</v>
      </c>
      <c r="J177" s="8">
        <f>SUMIFS(J536,Input!$I178,Costs!J$1)+SUMIFS(J536,Input!$J178,Costs!J$1)+SUMIFS(J536,Input!$K178,Costs!J$1)+SUMIFS(J536,Input!$L178,Costs!J$1)</f>
        <v>0</v>
      </c>
      <c r="K177" s="8">
        <f>SUMIFS(K536,Input!$I178,Costs!K$1)+SUMIFS(K536,Input!$J178,Costs!K$1)+SUMIFS(K536,Input!$K178,Costs!K$1)+SUMIFS(K536,Input!$L178,Costs!K$1)</f>
        <v>0</v>
      </c>
      <c r="L177" s="8">
        <f>SUMIFS(L536,Input!$I178,Costs!L$1)+SUMIFS(L536,Input!$J178,Costs!L$1)+SUMIFS(L536,Input!$K178,Costs!L$1)+SUMIFS(L536,Input!$L178,Costs!L$1)</f>
        <v>0</v>
      </c>
      <c r="M177" s="8">
        <f>SUMIFS(M536,Input!$I178,Costs!M$1)+SUMIFS(M536,Input!$J178,Costs!M$1)+SUMIFS(M536,Input!$K178,Costs!M$1)+SUMIFS(M536,Input!$L178,Costs!M$1)</f>
        <v>0</v>
      </c>
      <c r="N177" s="8">
        <f>SUMIFS(N536,Input!$I178,Costs!N$1)+SUMIFS(N536,Input!$J178,Costs!N$1)+SUMIFS(N536,Input!$K178,Costs!N$1)+SUMIFS(N536,Input!$L178,Costs!N$1)</f>
        <v>0</v>
      </c>
      <c r="O177" s="8">
        <f>SUMIFS(O536,Input!$I178,Costs!O$1)+SUMIFS(O536,Input!$J178,Costs!O$1)+SUMIFS(O536,Input!$K178,Costs!O$1)+SUMIFS(O536,Input!$L178,Costs!O$1)</f>
        <v>0</v>
      </c>
      <c r="P177" s="8">
        <f>SUMIFS(P536,Input!$I178,Costs!P$1)+SUMIFS(P536,Input!$J178,Costs!P$1)+SUMIFS(P536,Input!$K178,Costs!P$1)+SUMIFS(P536,Input!$L178,Costs!P$1)</f>
        <v>0</v>
      </c>
      <c r="Q177" s="8">
        <f>SUMIFS(Q536,Input!$I178,Costs!Q$1)+SUMIFS(Q536,Input!$J178,Costs!Q$1)+SUMIFS(Q536,Input!$K178,Costs!Q$1)+SUMIFS(Q536,Input!$L178,Costs!Q$1)</f>
        <v>0</v>
      </c>
      <c r="R177" s="8">
        <f>SUMIFS(R536,Input!$I178,Costs!R$1)+SUMIFS(R536,Input!$J178,Costs!R$1)+SUMIFS(R536,Input!$K178,Costs!R$1)+SUMIFS(R536,Input!$L178,Costs!R$1)</f>
        <v>0</v>
      </c>
      <c r="S177" s="8">
        <f>SUMIFS(S536,Input!$I178,Costs!S$1)+SUMIFS(S536,Input!$J178,Costs!S$1)+SUMIFS(S536,Input!$K178,Costs!S$1)+SUMIFS(S536,Input!$L178,Costs!S$1)</f>
        <v>0</v>
      </c>
      <c r="T177" s="8">
        <f>SUMIFS(T536,Input!$I178,Costs!T$1)+SUMIFS(T536,Input!$J178,Costs!T$1)+SUMIFS(T536,Input!$K178,Costs!T$1)+SUMIFS(T536,Input!$L178,Costs!T$1)</f>
        <v>0</v>
      </c>
      <c r="U177" s="8">
        <f>SUMIFS(U536,Input!$I178,Costs!U$1)+SUMIFS(U536,Input!$J178,Costs!U$1)+SUMIFS(U536,Input!$K178,Costs!U$1)+SUMIFS(U536,Input!$L178,Costs!U$1)</f>
        <v>0</v>
      </c>
      <c r="V177" s="8">
        <f>SUMIFS(V536,Input!$I178,Costs!V$1)+SUMIFS(V536,Input!$J178,Costs!V$1)+SUMIFS(V536,Input!$K178,Costs!V$1)+SUMIFS(V536,Input!$L178,Costs!V$1)</f>
        <v>0</v>
      </c>
      <c r="W177" s="8">
        <f>SUMIFS(W536,Input!$I178,Costs!W$1)+SUMIFS(W536,Input!$J178,Costs!W$1)+SUMIFS(W536,Input!$K178,Costs!W$1)+SUMIFS(W536,Input!$L178,Costs!W$1)</f>
        <v>0</v>
      </c>
      <c r="X177"/>
      <c r="Y177" s="119">
        <f t="shared" si="4"/>
        <v>0</v>
      </c>
      <c r="Z177"/>
    </row>
    <row r="178" spans="1:26" ht="14.5" hidden="1" thickBot="1" x14ac:dyDescent="0.35">
      <c r="A178" s="67" t="str">
        <f>IF(ISBLANK(Input!A179)," ",Input!A179)</f>
        <v xml:space="preserve"> </v>
      </c>
      <c r="B178" s="117" t="str">
        <f>IF(ISBLANK(Input!B179)," ",Input!B179)</f>
        <v xml:space="preserve"> </v>
      </c>
      <c r="C178" s="66" t="str">
        <f>IF(ISBLANK(Input!C179)," ",Input!C179)</f>
        <v xml:space="preserve"> </v>
      </c>
      <c r="D178" s="8">
        <f>SUMIFS(D537,Input!$I179,Costs!D$1)+SUMIFS(D537,Input!$J179,Costs!D$1)+SUMIFS(D537,Input!$K179,Costs!D$1)+SUMIFS(D537,Input!$L179,Costs!D$1)</f>
        <v>0</v>
      </c>
      <c r="E178" s="8">
        <f>SUMIFS(E537,Input!$I179,Costs!E$1)+SUMIFS(E537,Input!$J179,Costs!E$1)+SUMIFS(E537,Input!$K179,Costs!E$1)+SUMIFS(E537,Input!$L179,Costs!E$1)</f>
        <v>0</v>
      </c>
      <c r="F178" s="8">
        <f>SUMIFS(F537,Input!$I179,Costs!F$1)+SUMIFS(F537,Input!$J179,Costs!F$1)+SUMIFS(F537,Input!$K179,Costs!F$1)+SUMIFS(F537,Input!$L179,Costs!F$1)</f>
        <v>0</v>
      </c>
      <c r="G178" s="8">
        <f>SUMIFS(G537,Input!$I179,Costs!G$1)+SUMIFS(G537,Input!$J179,Costs!G$1)+SUMIFS(G537,Input!$K179,Costs!G$1)+SUMIFS(G537,Input!$L179,Costs!G$1)</f>
        <v>0</v>
      </c>
      <c r="H178" s="8">
        <f>SUMIFS(H537,Input!$I179,Costs!H$1)+SUMIFS(H537,Input!$J179,Costs!H$1)+SUMIFS(H537,Input!$K179,Costs!H$1)+SUMIFS(H537,Input!$L179,Costs!H$1)</f>
        <v>0</v>
      </c>
      <c r="I178" s="8">
        <f>SUMIFS(I537,Input!$I179,Costs!I$1)+SUMIFS(I537,Input!$J179,Costs!I$1)+SUMIFS(I537,Input!$K179,Costs!I$1)+SUMIFS(I537,Input!$L179,Costs!I$1)</f>
        <v>0</v>
      </c>
      <c r="J178" s="8">
        <f>SUMIFS(J537,Input!$I179,Costs!J$1)+SUMIFS(J537,Input!$J179,Costs!J$1)+SUMIFS(J537,Input!$K179,Costs!J$1)+SUMIFS(J537,Input!$L179,Costs!J$1)</f>
        <v>0</v>
      </c>
      <c r="K178" s="8">
        <f>SUMIFS(K537,Input!$I179,Costs!K$1)+SUMIFS(K537,Input!$J179,Costs!K$1)+SUMIFS(K537,Input!$K179,Costs!K$1)+SUMIFS(K537,Input!$L179,Costs!K$1)</f>
        <v>0</v>
      </c>
      <c r="L178" s="8">
        <f>SUMIFS(L537,Input!$I179,Costs!L$1)+SUMIFS(L537,Input!$J179,Costs!L$1)+SUMIFS(L537,Input!$K179,Costs!L$1)+SUMIFS(L537,Input!$L179,Costs!L$1)</f>
        <v>0</v>
      </c>
      <c r="M178" s="8">
        <f>SUMIFS(M537,Input!$I179,Costs!M$1)+SUMIFS(M537,Input!$J179,Costs!M$1)+SUMIFS(M537,Input!$K179,Costs!M$1)+SUMIFS(M537,Input!$L179,Costs!M$1)</f>
        <v>0</v>
      </c>
      <c r="N178" s="8">
        <f>SUMIFS(N537,Input!$I179,Costs!N$1)+SUMIFS(N537,Input!$J179,Costs!N$1)+SUMIFS(N537,Input!$K179,Costs!N$1)+SUMIFS(N537,Input!$L179,Costs!N$1)</f>
        <v>0</v>
      </c>
      <c r="O178" s="8">
        <f>SUMIFS(O537,Input!$I179,Costs!O$1)+SUMIFS(O537,Input!$J179,Costs!O$1)+SUMIFS(O537,Input!$K179,Costs!O$1)+SUMIFS(O537,Input!$L179,Costs!O$1)</f>
        <v>0</v>
      </c>
      <c r="P178" s="8">
        <f>SUMIFS(P537,Input!$I179,Costs!P$1)+SUMIFS(P537,Input!$J179,Costs!P$1)+SUMIFS(P537,Input!$K179,Costs!P$1)+SUMIFS(P537,Input!$L179,Costs!P$1)</f>
        <v>0</v>
      </c>
      <c r="Q178" s="8">
        <f>SUMIFS(Q537,Input!$I179,Costs!Q$1)+SUMIFS(Q537,Input!$J179,Costs!Q$1)+SUMIFS(Q537,Input!$K179,Costs!Q$1)+SUMIFS(Q537,Input!$L179,Costs!Q$1)</f>
        <v>0</v>
      </c>
      <c r="R178" s="8">
        <f>SUMIFS(R537,Input!$I179,Costs!R$1)+SUMIFS(R537,Input!$J179,Costs!R$1)+SUMIFS(R537,Input!$K179,Costs!R$1)+SUMIFS(R537,Input!$L179,Costs!R$1)</f>
        <v>0</v>
      </c>
      <c r="S178" s="8">
        <f>SUMIFS(S537,Input!$I179,Costs!S$1)+SUMIFS(S537,Input!$J179,Costs!S$1)+SUMIFS(S537,Input!$K179,Costs!S$1)+SUMIFS(S537,Input!$L179,Costs!S$1)</f>
        <v>0</v>
      </c>
      <c r="T178" s="8">
        <f>SUMIFS(T537,Input!$I179,Costs!T$1)+SUMIFS(T537,Input!$J179,Costs!T$1)+SUMIFS(T537,Input!$K179,Costs!T$1)+SUMIFS(T537,Input!$L179,Costs!T$1)</f>
        <v>0</v>
      </c>
      <c r="U178" s="8">
        <f>SUMIFS(U537,Input!$I179,Costs!U$1)+SUMIFS(U537,Input!$J179,Costs!U$1)+SUMIFS(U537,Input!$K179,Costs!U$1)+SUMIFS(U537,Input!$L179,Costs!U$1)</f>
        <v>0</v>
      </c>
      <c r="V178" s="8">
        <f>SUMIFS(V537,Input!$I179,Costs!V$1)+SUMIFS(V537,Input!$J179,Costs!V$1)+SUMIFS(V537,Input!$K179,Costs!V$1)+SUMIFS(V537,Input!$L179,Costs!V$1)</f>
        <v>0</v>
      </c>
      <c r="W178" s="8">
        <f>SUMIFS(W537,Input!$I179,Costs!W$1)+SUMIFS(W537,Input!$J179,Costs!W$1)+SUMIFS(W537,Input!$K179,Costs!W$1)+SUMIFS(W537,Input!$L179,Costs!W$1)</f>
        <v>0</v>
      </c>
      <c r="X178"/>
      <c r="Y178" s="119">
        <f t="shared" si="4"/>
        <v>0</v>
      </c>
      <c r="Z178"/>
    </row>
    <row r="179" spans="1:26" ht="14.5" hidden="1" thickBot="1" x14ac:dyDescent="0.35">
      <c r="A179" s="67" t="str">
        <f>IF(ISBLANK(Input!A180)," ",Input!A180)</f>
        <v xml:space="preserve"> </v>
      </c>
      <c r="B179" s="117" t="str">
        <f>IF(ISBLANK(Input!B180)," ",Input!B180)</f>
        <v xml:space="preserve"> </v>
      </c>
      <c r="C179" s="66" t="str">
        <f>IF(ISBLANK(Input!C180)," ",Input!C180)</f>
        <v xml:space="preserve"> </v>
      </c>
      <c r="D179" s="8">
        <f>SUMIFS(D538,Input!$I180,Costs!D$1)+SUMIFS(D538,Input!$J180,Costs!D$1)+SUMIFS(D538,Input!$K180,Costs!D$1)+SUMIFS(D538,Input!$L180,Costs!D$1)</f>
        <v>0</v>
      </c>
      <c r="E179" s="8">
        <f>SUMIFS(E538,Input!$I180,Costs!E$1)+SUMIFS(E538,Input!$J180,Costs!E$1)+SUMIFS(E538,Input!$K180,Costs!E$1)+SUMIFS(E538,Input!$L180,Costs!E$1)</f>
        <v>0</v>
      </c>
      <c r="F179" s="8">
        <f>SUMIFS(F538,Input!$I180,Costs!F$1)+SUMIFS(F538,Input!$J180,Costs!F$1)+SUMIFS(F538,Input!$K180,Costs!F$1)+SUMIFS(F538,Input!$L180,Costs!F$1)</f>
        <v>0</v>
      </c>
      <c r="G179" s="8">
        <f>SUMIFS(G538,Input!$I180,Costs!G$1)+SUMIFS(G538,Input!$J180,Costs!G$1)+SUMIFS(G538,Input!$K180,Costs!G$1)+SUMIFS(G538,Input!$L180,Costs!G$1)</f>
        <v>0</v>
      </c>
      <c r="H179" s="8">
        <f>SUMIFS(H538,Input!$I180,Costs!H$1)+SUMIFS(H538,Input!$J180,Costs!H$1)+SUMIFS(H538,Input!$K180,Costs!H$1)+SUMIFS(H538,Input!$L180,Costs!H$1)</f>
        <v>0</v>
      </c>
      <c r="I179" s="8">
        <f>SUMIFS(I538,Input!$I180,Costs!I$1)+SUMIFS(I538,Input!$J180,Costs!I$1)+SUMIFS(I538,Input!$K180,Costs!I$1)+SUMIFS(I538,Input!$L180,Costs!I$1)</f>
        <v>0</v>
      </c>
      <c r="J179" s="8">
        <f>SUMIFS(J538,Input!$I180,Costs!J$1)+SUMIFS(J538,Input!$J180,Costs!J$1)+SUMIFS(J538,Input!$K180,Costs!J$1)+SUMIFS(J538,Input!$L180,Costs!J$1)</f>
        <v>0</v>
      </c>
      <c r="K179" s="8">
        <f>SUMIFS(K538,Input!$I180,Costs!K$1)+SUMIFS(K538,Input!$J180,Costs!K$1)+SUMIFS(K538,Input!$K180,Costs!K$1)+SUMIFS(K538,Input!$L180,Costs!K$1)</f>
        <v>0</v>
      </c>
      <c r="L179" s="8">
        <f>SUMIFS(L538,Input!$I180,Costs!L$1)+SUMIFS(L538,Input!$J180,Costs!L$1)+SUMIFS(L538,Input!$K180,Costs!L$1)+SUMIFS(L538,Input!$L180,Costs!L$1)</f>
        <v>0</v>
      </c>
      <c r="M179" s="8">
        <f>SUMIFS(M538,Input!$I180,Costs!M$1)+SUMIFS(M538,Input!$J180,Costs!M$1)+SUMIFS(M538,Input!$K180,Costs!M$1)+SUMIFS(M538,Input!$L180,Costs!M$1)</f>
        <v>0</v>
      </c>
      <c r="N179" s="8">
        <f>SUMIFS(N538,Input!$I180,Costs!N$1)+SUMIFS(N538,Input!$J180,Costs!N$1)+SUMIFS(N538,Input!$K180,Costs!N$1)+SUMIFS(N538,Input!$L180,Costs!N$1)</f>
        <v>0</v>
      </c>
      <c r="O179" s="8">
        <f>SUMIFS(O538,Input!$I180,Costs!O$1)+SUMIFS(O538,Input!$J180,Costs!O$1)+SUMIFS(O538,Input!$K180,Costs!O$1)+SUMIFS(O538,Input!$L180,Costs!O$1)</f>
        <v>0</v>
      </c>
      <c r="P179" s="8">
        <f>SUMIFS(P538,Input!$I180,Costs!P$1)+SUMIFS(P538,Input!$J180,Costs!P$1)+SUMIFS(P538,Input!$K180,Costs!P$1)+SUMIFS(P538,Input!$L180,Costs!P$1)</f>
        <v>0</v>
      </c>
      <c r="Q179" s="8">
        <f>SUMIFS(Q538,Input!$I180,Costs!Q$1)+SUMIFS(Q538,Input!$J180,Costs!Q$1)+SUMIFS(Q538,Input!$K180,Costs!Q$1)+SUMIFS(Q538,Input!$L180,Costs!Q$1)</f>
        <v>0</v>
      </c>
      <c r="R179" s="8">
        <f>SUMIFS(R538,Input!$I180,Costs!R$1)+SUMIFS(R538,Input!$J180,Costs!R$1)+SUMIFS(R538,Input!$K180,Costs!R$1)+SUMIFS(R538,Input!$L180,Costs!R$1)</f>
        <v>0</v>
      </c>
      <c r="S179" s="8">
        <f>SUMIFS(S538,Input!$I180,Costs!S$1)+SUMIFS(S538,Input!$J180,Costs!S$1)+SUMIFS(S538,Input!$K180,Costs!S$1)+SUMIFS(S538,Input!$L180,Costs!S$1)</f>
        <v>0</v>
      </c>
      <c r="T179" s="8">
        <f>SUMIFS(T538,Input!$I180,Costs!T$1)+SUMIFS(T538,Input!$J180,Costs!T$1)+SUMIFS(T538,Input!$K180,Costs!T$1)+SUMIFS(T538,Input!$L180,Costs!T$1)</f>
        <v>0</v>
      </c>
      <c r="U179" s="8">
        <f>SUMIFS(U538,Input!$I180,Costs!U$1)+SUMIFS(U538,Input!$J180,Costs!U$1)+SUMIFS(U538,Input!$K180,Costs!U$1)+SUMIFS(U538,Input!$L180,Costs!U$1)</f>
        <v>0</v>
      </c>
      <c r="V179" s="8">
        <f>SUMIFS(V538,Input!$I180,Costs!V$1)+SUMIFS(V538,Input!$J180,Costs!V$1)+SUMIFS(V538,Input!$K180,Costs!V$1)+SUMIFS(V538,Input!$L180,Costs!V$1)</f>
        <v>0</v>
      </c>
      <c r="W179" s="8">
        <f>SUMIFS(W538,Input!$I180,Costs!W$1)+SUMIFS(W538,Input!$J180,Costs!W$1)+SUMIFS(W538,Input!$K180,Costs!W$1)+SUMIFS(W538,Input!$L180,Costs!W$1)</f>
        <v>0</v>
      </c>
      <c r="X179"/>
      <c r="Y179" s="119">
        <f t="shared" si="4"/>
        <v>0</v>
      </c>
      <c r="Z179"/>
    </row>
    <row r="180" spans="1:26" ht="14.5" hidden="1" thickBot="1" x14ac:dyDescent="0.35">
      <c r="A180" s="67" t="str">
        <f>IF(ISBLANK(Input!A181)," ",Input!A181)</f>
        <v xml:space="preserve"> </v>
      </c>
      <c r="B180" s="117" t="str">
        <f>IF(ISBLANK(Input!B181)," ",Input!B181)</f>
        <v xml:space="preserve"> </v>
      </c>
      <c r="C180" s="66" t="str">
        <f>IF(ISBLANK(Input!C181)," ",Input!C181)</f>
        <v xml:space="preserve"> </v>
      </c>
      <c r="D180" s="8">
        <f>SUMIFS(D539,Input!$I181,Costs!D$1)+SUMIFS(D539,Input!$J181,Costs!D$1)+SUMIFS(D539,Input!$K181,Costs!D$1)+SUMIFS(D539,Input!$L181,Costs!D$1)</f>
        <v>0</v>
      </c>
      <c r="E180" s="8">
        <f>SUMIFS(E539,Input!$I181,Costs!E$1)+SUMIFS(E539,Input!$J181,Costs!E$1)+SUMIFS(E539,Input!$K181,Costs!E$1)+SUMIFS(E539,Input!$L181,Costs!E$1)</f>
        <v>0</v>
      </c>
      <c r="F180" s="8">
        <f>SUMIFS(F539,Input!$I181,Costs!F$1)+SUMIFS(F539,Input!$J181,Costs!F$1)+SUMIFS(F539,Input!$K181,Costs!F$1)+SUMIFS(F539,Input!$L181,Costs!F$1)</f>
        <v>0</v>
      </c>
      <c r="G180" s="8">
        <f>SUMIFS(G539,Input!$I181,Costs!G$1)+SUMIFS(G539,Input!$J181,Costs!G$1)+SUMIFS(G539,Input!$K181,Costs!G$1)+SUMIFS(G539,Input!$L181,Costs!G$1)</f>
        <v>0</v>
      </c>
      <c r="H180" s="8">
        <f>SUMIFS(H539,Input!$I181,Costs!H$1)+SUMIFS(H539,Input!$J181,Costs!H$1)+SUMIFS(H539,Input!$K181,Costs!H$1)+SUMIFS(H539,Input!$L181,Costs!H$1)</f>
        <v>0</v>
      </c>
      <c r="I180" s="8">
        <f>SUMIFS(I539,Input!$I181,Costs!I$1)+SUMIFS(I539,Input!$J181,Costs!I$1)+SUMIFS(I539,Input!$K181,Costs!I$1)+SUMIFS(I539,Input!$L181,Costs!I$1)</f>
        <v>0</v>
      </c>
      <c r="J180" s="8">
        <f>SUMIFS(J539,Input!$I181,Costs!J$1)+SUMIFS(J539,Input!$J181,Costs!J$1)+SUMIFS(J539,Input!$K181,Costs!J$1)+SUMIFS(J539,Input!$L181,Costs!J$1)</f>
        <v>0</v>
      </c>
      <c r="K180" s="8">
        <f>SUMIFS(K539,Input!$I181,Costs!K$1)+SUMIFS(K539,Input!$J181,Costs!K$1)+SUMIFS(K539,Input!$K181,Costs!K$1)+SUMIFS(K539,Input!$L181,Costs!K$1)</f>
        <v>0</v>
      </c>
      <c r="L180" s="8">
        <f>SUMIFS(L539,Input!$I181,Costs!L$1)+SUMIFS(L539,Input!$J181,Costs!L$1)+SUMIFS(L539,Input!$K181,Costs!L$1)+SUMIFS(L539,Input!$L181,Costs!L$1)</f>
        <v>0</v>
      </c>
      <c r="M180" s="8">
        <f>SUMIFS(M539,Input!$I181,Costs!M$1)+SUMIFS(M539,Input!$J181,Costs!M$1)+SUMIFS(M539,Input!$K181,Costs!M$1)+SUMIFS(M539,Input!$L181,Costs!M$1)</f>
        <v>0</v>
      </c>
      <c r="N180" s="8">
        <f>SUMIFS(N539,Input!$I181,Costs!N$1)+SUMIFS(N539,Input!$J181,Costs!N$1)+SUMIFS(N539,Input!$K181,Costs!N$1)+SUMIFS(N539,Input!$L181,Costs!N$1)</f>
        <v>0</v>
      </c>
      <c r="O180" s="8">
        <f>SUMIFS(O539,Input!$I181,Costs!O$1)+SUMIFS(O539,Input!$J181,Costs!O$1)+SUMIFS(O539,Input!$K181,Costs!O$1)+SUMIFS(O539,Input!$L181,Costs!O$1)</f>
        <v>0</v>
      </c>
      <c r="P180" s="8">
        <f>SUMIFS(P539,Input!$I181,Costs!P$1)+SUMIFS(P539,Input!$J181,Costs!P$1)+SUMIFS(P539,Input!$K181,Costs!P$1)+SUMIFS(P539,Input!$L181,Costs!P$1)</f>
        <v>0</v>
      </c>
      <c r="Q180" s="8">
        <f>SUMIFS(Q539,Input!$I181,Costs!Q$1)+SUMIFS(Q539,Input!$J181,Costs!Q$1)+SUMIFS(Q539,Input!$K181,Costs!Q$1)+SUMIFS(Q539,Input!$L181,Costs!Q$1)</f>
        <v>0</v>
      </c>
      <c r="R180" s="8">
        <f>SUMIFS(R539,Input!$I181,Costs!R$1)+SUMIFS(R539,Input!$J181,Costs!R$1)+SUMIFS(R539,Input!$K181,Costs!R$1)+SUMIFS(R539,Input!$L181,Costs!R$1)</f>
        <v>0</v>
      </c>
      <c r="S180" s="8">
        <f>SUMIFS(S539,Input!$I181,Costs!S$1)+SUMIFS(S539,Input!$J181,Costs!S$1)+SUMIFS(S539,Input!$K181,Costs!S$1)+SUMIFS(S539,Input!$L181,Costs!S$1)</f>
        <v>0</v>
      </c>
      <c r="T180" s="8">
        <f>SUMIFS(T539,Input!$I181,Costs!T$1)+SUMIFS(T539,Input!$J181,Costs!T$1)+SUMIFS(T539,Input!$K181,Costs!T$1)+SUMIFS(T539,Input!$L181,Costs!T$1)</f>
        <v>0</v>
      </c>
      <c r="U180" s="8">
        <f>SUMIFS(U539,Input!$I181,Costs!U$1)+SUMIFS(U539,Input!$J181,Costs!U$1)+SUMIFS(U539,Input!$K181,Costs!U$1)+SUMIFS(U539,Input!$L181,Costs!U$1)</f>
        <v>0</v>
      </c>
      <c r="V180" s="8">
        <f>SUMIFS(V539,Input!$I181,Costs!V$1)+SUMIFS(V539,Input!$J181,Costs!V$1)+SUMIFS(V539,Input!$K181,Costs!V$1)+SUMIFS(V539,Input!$L181,Costs!V$1)</f>
        <v>0</v>
      </c>
      <c r="W180" s="8">
        <f>SUMIFS(W539,Input!$I181,Costs!W$1)+SUMIFS(W539,Input!$J181,Costs!W$1)+SUMIFS(W539,Input!$K181,Costs!W$1)+SUMIFS(W539,Input!$L181,Costs!W$1)</f>
        <v>0</v>
      </c>
      <c r="X180"/>
      <c r="Y180" s="119">
        <f t="shared" si="4"/>
        <v>0</v>
      </c>
      <c r="Z180"/>
    </row>
    <row r="181" spans="1:26" ht="14.5" hidden="1" thickBot="1" x14ac:dyDescent="0.35">
      <c r="A181" s="67" t="str">
        <f>IF(ISBLANK(Input!A182)," ",Input!A182)</f>
        <v xml:space="preserve"> </v>
      </c>
      <c r="B181" s="117" t="str">
        <f>IF(ISBLANK(Input!B182)," ",Input!B182)</f>
        <v xml:space="preserve"> </v>
      </c>
      <c r="C181" s="66" t="str">
        <f>IF(ISBLANK(Input!C182)," ",Input!C182)</f>
        <v xml:space="preserve"> </v>
      </c>
      <c r="D181" s="8">
        <f>SUMIFS(D540,Input!$I182,Costs!D$1)+SUMIFS(D540,Input!$J182,Costs!D$1)+SUMIFS(D540,Input!$K182,Costs!D$1)+SUMIFS(D540,Input!$L182,Costs!D$1)</f>
        <v>0</v>
      </c>
      <c r="E181" s="8">
        <f>SUMIFS(E540,Input!$I182,Costs!E$1)+SUMIFS(E540,Input!$J182,Costs!E$1)+SUMIFS(E540,Input!$K182,Costs!E$1)+SUMIFS(E540,Input!$L182,Costs!E$1)</f>
        <v>0</v>
      </c>
      <c r="F181" s="8">
        <f>SUMIFS(F540,Input!$I182,Costs!F$1)+SUMIFS(F540,Input!$J182,Costs!F$1)+SUMIFS(F540,Input!$K182,Costs!F$1)+SUMIFS(F540,Input!$L182,Costs!F$1)</f>
        <v>0</v>
      </c>
      <c r="G181" s="8">
        <f>SUMIFS(G540,Input!$I182,Costs!G$1)+SUMIFS(G540,Input!$J182,Costs!G$1)+SUMIFS(G540,Input!$K182,Costs!G$1)+SUMIFS(G540,Input!$L182,Costs!G$1)</f>
        <v>0</v>
      </c>
      <c r="H181" s="8">
        <f>SUMIFS(H540,Input!$I182,Costs!H$1)+SUMIFS(H540,Input!$J182,Costs!H$1)+SUMIFS(H540,Input!$K182,Costs!H$1)+SUMIFS(H540,Input!$L182,Costs!H$1)</f>
        <v>0</v>
      </c>
      <c r="I181" s="8">
        <f>SUMIFS(I540,Input!$I182,Costs!I$1)+SUMIFS(I540,Input!$J182,Costs!I$1)+SUMIFS(I540,Input!$K182,Costs!I$1)+SUMIFS(I540,Input!$L182,Costs!I$1)</f>
        <v>0</v>
      </c>
      <c r="J181" s="8">
        <f>SUMIFS(J540,Input!$I182,Costs!J$1)+SUMIFS(J540,Input!$J182,Costs!J$1)+SUMIFS(J540,Input!$K182,Costs!J$1)+SUMIFS(J540,Input!$L182,Costs!J$1)</f>
        <v>0</v>
      </c>
      <c r="K181" s="8">
        <f>SUMIFS(K540,Input!$I182,Costs!K$1)+SUMIFS(K540,Input!$J182,Costs!K$1)+SUMIFS(K540,Input!$K182,Costs!K$1)+SUMIFS(K540,Input!$L182,Costs!K$1)</f>
        <v>0</v>
      </c>
      <c r="L181" s="8">
        <f>SUMIFS(L540,Input!$I182,Costs!L$1)+SUMIFS(L540,Input!$J182,Costs!L$1)+SUMIFS(L540,Input!$K182,Costs!L$1)+SUMIFS(L540,Input!$L182,Costs!L$1)</f>
        <v>0</v>
      </c>
      <c r="M181" s="8">
        <f>SUMIFS(M540,Input!$I182,Costs!M$1)+SUMIFS(M540,Input!$J182,Costs!M$1)+SUMIFS(M540,Input!$K182,Costs!M$1)+SUMIFS(M540,Input!$L182,Costs!M$1)</f>
        <v>0</v>
      </c>
      <c r="N181" s="8">
        <f>SUMIFS(N540,Input!$I182,Costs!N$1)+SUMIFS(N540,Input!$J182,Costs!N$1)+SUMIFS(N540,Input!$K182,Costs!N$1)+SUMIFS(N540,Input!$L182,Costs!N$1)</f>
        <v>0</v>
      </c>
      <c r="O181" s="8">
        <f>SUMIFS(O540,Input!$I182,Costs!O$1)+SUMIFS(O540,Input!$J182,Costs!O$1)+SUMIFS(O540,Input!$K182,Costs!O$1)+SUMIFS(O540,Input!$L182,Costs!O$1)</f>
        <v>0</v>
      </c>
      <c r="P181" s="8">
        <f>SUMIFS(P540,Input!$I182,Costs!P$1)+SUMIFS(P540,Input!$J182,Costs!P$1)+SUMIFS(P540,Input!$K182,Costs!P$1)+SUMIFS(P540,Input!$L182,Costs!P$1)</f>
        <v>0</v>
      </c>
      <c r="Q181" s="8">
        <f>SUMIFS(Q540,Input!$I182,Costs!Q$1)+SUMIFS(Q540,Input!$J182,Costs!Q$1)+SUMIFS(Q540,Input!$K182,Costs!Q$1)+SUMIFS(Q540,Input!$L182,Costs!Q$1)</f>
        <v>0</v>
      </c>
      <c r="R181" s="8">
        <f>SUMIFS(R540,Input!$I182,Costs!R$1)+SUMIFS(R540,Input!$J182,Costs!R$1)+SUMIFS(R540,Input!$K182,Costs!R$1)+SUMIFS(R540,Input!$L182,Costs!R$1)</f>
        <v>0</v>
      </c>
      <c r="S181" s="8">
        <f>SUMIFS(S540,Input!$I182,Costs!S$1)+SUMIFS(S540,Input!$J182,Costs!S$1)+SUMIFS(S540,Input!$K182,Costs!S$1)+SUMIFS(S540,Input!$L182,Costs!S$1)</f>
        <v>0</v>
      </c>
      <c r="T181" s="8">
        <f>SUMIFS(T540,Input!$I182,Costs!T$1)+SUMIFS(T540,Input!$J182,Costs!T$1)+SUMIFS(T540,Input!$K182,Costs!T$1)+SUMIFS(T540,Input!$L182,Costs!T$1)</f>
        <v>0</v>
      </c>
      <c r="U181" s="8">
        <f>SUMIFS(U540,Input!$I182,Costs!U$1)+SUMIFS(U540,Input!$J182,Costs!U$1)+SUMIFS(U540,Input!$K182,Costs!U$1)+SUMIFS(U540,Input!$L182,Costs!U$1)</f>
        <v>0</v>
      </c>
      <c r="V181" s="8">
        <f>SUMIFS(V540,Input!$I182,Costs!V$1)+SUMIFS(V540,Input!$J182,Costs!V$1)+SUMIFS(V540,Input!$K182,Costs!V$1)+SUMIFS(V540,Input!$L182,Costs!V$1)</f>
        <v>0</v>
      </c>
      <c r="W181" s="8">
        <f>SUMIFS(W540,Input!$I182,Costs!W$1)+SUMIFS(W540,Input!$J182,Costs!W$1)+SUMIFS(W540,Input!$K182,Costs!W$1)+SUMIFS(W540,Input!$L182,Costs!W$1)</f>
        <v>0</v>
      </c>
      <c r="X181"/>
      <c r="Y181" s="119">
        <f t="shared" si="4"/>
        <v>0</v>
      </c>
      <c r="Z181"/>
    </row>
    <row r="182" spans="1:26" ht="14.5" hidden="1" thickBot="1" x14ac:dyDescent="0.35">
      <c r="A182" s="67" t="str">
        <f>IF(ISBLANK(Input!A183)," ",Input!A183)</f>
        <v xml:space="preserve"> </v>
      </c>
      <c r="B182" s="117" t="str">
        <f>IF(ISBLANK(Input!B183)," ",Input!B183)</f>
        <v xml:space="preserve"> </v>
      </c>
      <c r="C182" s="66" t="str">
        <f>IF(ISBLANK(Input!C183)," ",Input!C183)</f>
        <v xml:space="preserve"> </v>
      </c>
      <c r="D182" s="8">
        <f>SUMIFS(D541,Input!$I183,Costs!D$1)+SUMIFS(D541,Input!$J183,Costs!D$1)+SUMIFS(D541,Input!$K183,Costs!D$1)+SUMIFS(D541,Input!$L183,Costs!D$1)</f>
        <v>0</v>
      </c>
      <c r="E182" s="8">
        <f>SUMIFS(E541,Input!$I183,Costs!E$1)+SUMIFS(E541,Input!$J183,Costs!E$1)+SUMIFS(E541,Input!$K183,Costs!E$1)+SUMIFS(E541,Input!$L183,Costs!E$1)</f>
        <v>0</v>
      </c>
      <c r="F182" s="8">
        <f>SUMIFS(F541,Input!$I183,Costs!F$1)+SUMIFS(F541,Input!$J183,Costs!F$1)+SUMIFS(F541,Input!$K183,Costs!F$1)+SUMIFS(F541,Input!$L183,Costs!F$1)</f>
        <v>0</v>
      </c>
      <c r="G182" s="8">
        <f>SUMIFS(G541,Input!$I183,Costs!G$1)+SUMIFS(G541,Input!$J183,Costs!G$1)+SUMIFS(G541,Input!$K183,Costs!G$1)+SUMIFS(G541,Input!$L183,Costs!G$1)</f>
        <v>0</v>
      </c>
      <c r="H182" s="8">
        <f>SUMIFS(H541,Input!$I183,Costs!H$1)+SUMIFS(H541,Input!$J183,Costs!H$1)+SUMIFS(H541,Input!$K183,Costs!H$1)+SUMIFS(H541,Input!$L183,Costs!H$1)</f>
        <v>0</v>
      </c>
      <c r="I182" s="8">
        <f>SUMIFS(I541,Input!$I183,Costs!I$1)+SUMIFS(I541,Input!$J183,Costs!I$1)+SUMIFS(I541,Input!$K183,Costs!I$1)+SUMIFS(I541,Input!$L183,Costs!I$1)</f>
        <v>0</v>
      </c>
      <c r="J182" s="8">
        <f>SUMIFS(J541,Input!$I183,Costs!J$1)+SUMIFS(J541,Input!$J183,Costs!J$1)+SUMIFS(J541,Input!$K183,Costs!J$1)+SUMIFS(J541,Input!$L183,Costs!J$1)</f>
        <v>0</v>
      </c>
      <c r="K182" s="8">
        <f>SUMIFS(K541,Input!$I183,Costs!K$1)+SUMIFS(K541,Input!$J183,Costs!K$1)+SUMIFS(K541,Input!$K183,Costs!K$1)+SUMIFS(K541,Input!$L183,Costs!K$1)</f>
        <v>0</v>
      </c>
      <c r="L182" s="8">
        <f>SUMIFS(L541,Input!$I183,Costs!L$1)+SUMIFS(L541,Input!$J183,Costs!L$1)+SUMIFS(L541,Input!$K183,Costs!L$1)+SUMIFS(L541,Input!$L183,Costs!L$1)</f>
        <v>0</v>
      </c>
      <c r="M182" s="8">
        <f>SUMIFS(M541,Input!$I183,Costs!M$1)+SUMIFS(M541,Input!$J183,Costs!M$1)+SUMIFS(M541,Input!$K183,Costs!M$1)+SUMIFS(M541,Input!$L183,Costs!M$1)</f>
        <v>0</v>
      </c>
      <c r="N182" s="8">
        <f>SUMIFS(N541,Input!$I183,Costs!N$1)+SUMIFS(N541,Input!$J183,Costs!N$1)+SUMIFS(N541,Input!$K183,Costs!N$1)+SUMIFS(N541,Input!$L183,Costs!N$1)</f>
        <v>0</v>
      </c>
      <c r="O182" s="8">
        <f>SUMIFS(O541,Input!$I183,Costs!O$1)+SUMIFS(O541,Input!$J183,Costs!O$1)+SUMIFS(O541,Input!$K183,Costs!O$1)+SUMIFS(O541,Input!$L183,Costs!O$1)</f>
        <v>0</v>
      </c>
      <c r="P182" s="8">
        <f>SUMIFS(P541,Input!$I183,Costs!P$1)+SUMIFS(P541,Input!$J183,Costs!P$1)+SUMIFS(P541,Input!$K183,Costs!P$1)+SUMIFS(P541,Input!$L183,Costs!P$1)</f>
        <v>0</v>
      </c>
      <c r="Q182" s="8">
        <f>SUMIFS(Q541,Input!$I183,Costs!Q$1)+SUMIFS(Q541,Input!$J183,Costs!Q$1)+SUMIFS(Q541,Input!$K183,Costs!Q$1)+SUMIFS(Q541,Input!$L183,Costs!Q$1)</f>
        <v>0</v>
      </c>
      <c r="R182" s="8">
        <f>SUMIFS(R541,Input!$I183,Costs!R$1)+SUMIFS(R541,Input!$J183,Costs!R$1)+SUMIFS(R541,Input!$K183,Costs!R$1)+SUMIFS(R541,Input!$L183,Costs!R$1)</f>
        <v>0</v>
      </c>
      <c r="S182" s="8">
        <f>SUMIFS(S541,Input!$I183,Costs!S$1)+SUMIFS(S541,Input!$J183,Costs!S$1)+SUMIFS(S541,Input!$K183,Costs!S$1)+SUMIFS(S541,Input!$L183,Costs!S$1)</f>
        <v>0</v>
      </c>
      <c r="T182" s="8">
        <f>SUMIFS(T541,Input!$I183,Costs!T$1)+SUMIFS(T541,Input!$J183,Costs!T$1)+SUMIFS(T541,Input!$K183,Costs!T$1)+SUMIFS(T541,Input!$L183,Costs!T$1)</f>
        <v>0</v>
      </c>
      <c r="U182" s="8">
        <f>SUMIFS(U541,Input!$I183,Costs!U$1)+SUMIFS(U541,Input!$J183,Costs!U$1)+SUMIFS(U541,Input!$K183,Costs!U$1)+SUMIFS(U541,Input!$L183,Costs!U$1)</f>
        <v>0</v>
      </c>
      <c r="V182" s="8">
        <f>SUMIFS(V541,Input!$I183,Costs!V$1)+SUMIFS(V541,Input!$J183,Costs!V$1)+SUMIFS(V541,Input!$K183,Costs!V$1)+SUMIFS(V541,Input!$L183,Costs!V$1)</f>
        <v>0</v>
      </c>
      <c r="W182" s="8">
        <f>SUMIFS(W541,Input!$I183,Costs!W$1)+SUMIFS(W541,Input!$J183,Costs!W$1)+SUMIFS(W541,Input!$K183,Costs!W$1)+SUMIFS(W541,Input!$L183,Costs!W$1)</f>
        <v>0</v>
      </c>
      <c r="X182"/>
      <c r="Y182" s="119">
        <f t="shared" si="4"/>
        <v>0</v>
      </c>
      <c r="Z182"/>
    </row>
    <row r="183" spans="1:26" ht="14.5" hidden="1" thickBot="1" x14ac:dyDescent="0.35">
      <c r="A183" s="67" t="str">
        <f>IF(ISBLANK(Input!A184)," ",Input!A184)</f>
        <v xml:space="preserve"> </v>
      </c>
      <c r="B183" s="117" t="str">
        <f>IF(ISBLANK(Input!B184)," ",Input!B184)</f>
        <v xml:space="preserve"> </v>
      </c>
      <c r="C183" s="66" t="str">
        <f>IF(ISBLANK(Input!C184)," ",Input!C184)</f>
        <v xml:space="preserve"> </v>
      </c>
      <c r="D183" s="8">
        <f>SUMIFS(D542,Input!$I184,Costs!D$1)+SUMIFS(D542,Input!$J184,Costs!D$1)+SUMIFS(D542,Input!$K184,Costs!D$1)+SUMIFS(D542,Input!$L184,Costs!D$1)</f>
        <v>0</v>
      </c>
      <c r="E183" s="8">
        <f>SUMIFS(E542,Input!$I184,Costs!E$1)+SUMIFS(E542,Input!$J184,Costs!E$1)+SUMIFS(E542,Input!$K184,Costs!E$1)+SUMIFS(E542,Input!$L184,Costs!E$1)</f>
        <v>0</v>
      </c>
      <c r="F183" s="8">
        <f>SUMIFS(F542,Input!$I184,Costs!F$1)+SUMIFS(F542,Input!$J184,Costs!F$1)+SUMIFS(F542,Input!$K184,Costs!F$1)+SUMIFS(F542,Input!$L184,Costs!F$1)</f>
        <v>0</v>
      </c>
      <c r="G183" s="8">
        <f>SUMIFS(G542,Input!$I184,Costs!G$1)+SUMIFS(G542,Input!$J184,Costs!G$1)+SUMIFS(G542,Input!$K184,Costs!G$1)+SUMIFS(G542,Input!$L184,Costs!G$1)</f>
        <v>0</v>
      </c>
      <c r="H183" s="8">
        <f>SUMIFS(H542,Input!$I184,Costs!H$1)+SUMIFS(H542,Input!$J184,Costs!H$1)+SUMIFS(H542,Input!$K184,Costs!H$1)+SUMIFS(H542,Input!$L184,Costs!H$1)</f>
        <v>0</v>
      </c>
      <c r="I183" s="8">
        <f>SUMIFS(I542,Input!$I184,Costs!I$1)+SUMIFS(I542,Input!$J184,Costs!I$1)+SUMIFS(I542,Input!$K184,Costs!I$1)+SUMIFS(I542,Input!$L184,Costs!I$1)</f>
        <v>0</v>
      </c>
      <c r="J183" s="8">
        <f>SUMIFS(J542,Input!$I184,Costs!J$1)+SUMIFS(J542,Input!$J184,Costs!J$1)+SUMIFS(J542,Input!$K184,Costs!J$1)+SUMIFS(J542,Input!$L184,Costs!J$1)</f>
        <v>0</v>
      </c>
      <c r="K183" s="8">
        <f>SUMIFS(K542,Input!$I184,Costs!K$1)+SUMIFS(K542,Input!$J184,Costs!K$1)+SUMIFS(K542,Input!$K184,Costs!K$1)+SUMIFS(K542,Input!$L184,Costs!K$1)</f>
        <v>0</v>
      </c>
      <c r="L183" s="8">
        <f>SUMIFS(L542,Input!$I184,Costs!L$1)+SUMIFS(L542,Input!$J184,Costs!L$1)+SUMIFS(L542,Input!$K184,Costs!L$1)+SUMIFS(L542,Input!$L184,Costs!L$1)</f>
        <v>0</v>
      </c>
      <c r="M183" s="8">
        <f>SUMIFS(M542,Input!$I184,Costs!M$1)+SUMIFS(M542,Input!$J184,Costs!M$1)+SUMIFS(M542,Input!$K184,Costs!M$1)+SUMIFS(M542,Input!$L184,Costs!M$1)</f>
        <v>0</v>
      </c>
      <c r="N183" s="8">
        <f>SUMIFS(N542,Input!$I184,Costs!N$1)+SUMIFS(N542,Input!$J184,Costs!N$1)+SUMIFS(N542,Input!$K184,Costs!N$1)+SUMIFS(N542,Input!$L184,Costs!N$1)</f>
        <v>0</v>
      </c>
      <c r="O183" s="8">
        <f>SUMIFS(O542,Input!$I184,Costs!O$1)+SUMIFS(O542,Input!$J184,Costs!O$1)+SUMIFS(O542,Input!$K184,Costs!O$1)+SUMIFS(O542,Input!$L184,Costs!O$1)</f>
        <v>0</v>
      </c>
      <c r="P183" s="8">
        <f>SUMIFS(P542,Input!$I184,Costs!P$1)+SUMIFS(P542,Input!$J184,Costs!P$1)+SUMIFS(P542,Input!$K184,Costs!P$1)+SUMIFS(P542,Input!$L184,Costs!P$1)</f>
        <v>0</v>
      </c>
      <c r="Q183" s="8">
        <f>SUMIFS(Q542,Input!$I184,Costs!Q$1)+SUMIFS(Q542,Input!$J184,Costs!Q$1)+SUMIFS(Q542,Input!$K184,Costs!Q$1)+SUMIFS(Q542,Input!$L184,Costs!Q$1)</f>
        <v>0</v>
      </c>
      <c r="R183" s="8">
        <f>SUMIFS(R542,Input!$I184,Costs!R$1)+SUMIFS(R542,Input!$J184,Costs!R$1)+SUMIFS(R542,Input!$K184,Costs!R$1)+SUMIFS(R542,Input!$L184,Costs!R$1)</f>
        <v>0</v>
      </c>
      <c r="S183" s="8">
        <f>SUMIFS(S542,Input!$I184,Costs!S$1)+SUMIFS(S542,Input!$J184,Costs!S$1)+SUMIFS(S542,Input!$K184,Costs!S$1)+SUMIFS(S542,Input!$L184,Costs!S$1)</f>
        <v>0</v>
      </c>
      <c r="T183" s="8">
        <f>SUMIFS(T542,Input!$I184,Costs!T$1)+SUMIFS(T542,Input!$J184,Costs!T$1)+SUMIFS(T542,Input!$K184,Costs!T$1)+SUMIFS(T542,Input!$L184,Costs!T$1)</f>
        <v>0</v>
      </c>
      <c r="U183" s="8">
        <f>SUMIFS(U542,Input!$I184,Costs!U$1)+SUMIFS(U542,Input!$J184,Costs!U$1)+SUMIFS(U542,Input!$K184,Costs!U$1)+SUMIFS(U542,Input!$L184,Costs!U$1)</f>
        <v>0</v>
      </c>
      <c r="V183" s="8">
        <f>SUMIFS(V542,Input!$I184,Costs!V$1)+SUMIFS(V542,Input!$J184,Costs!V$1)+SUMIFS(V542,Input!$K184,Costs!V$1)+SUMIFS(V542,Input!$L184,Costs!V$1)</f>
        <v>0</v>
      </c>
      <c r="W183" s="8">
        <f>SUMIFS(W542,Input!$I184,Costs!W$1)+SUMIFS(W542,Input!$J184,Costs!W$1)+SUMIFS(W542,Input!$K184,Costs!W$1)+SUMIFS(W542,Input!$L184,Costs!W$1)</f>
        <v>0</v>
      </c>
      <c r="X183"/>
      <c r="Y183" s="119">
        <f t="shared" si="4"/>
        <v>0</v>
      </c>
      <c r="Z183"/>
    </row>
    <row r="184" spans="1:26" ht="14.5" hidden="1" thickBot="1" x14ac:dyDescent="0.35">
      <c r="A184" s="67" t="str">
        <f>IF(ISBLANK(Input!A185)," ",Input!A185)</f>
        <v xml:space="preserve"> </v>
      </c>
      <c r="B184" s="117" t="str">
        <f>IF(ISBLANK(Input!B185)," ",Input!B185)</f>
        <v xml:space="preserve"> </v>
      </c>
      <c r="C184" s="66" t="str">
        <f>IF(ISBLANK(Input!C185)," ",Input!C185)</f>
        <v xml:space="preserve"> </v>
      </c>
      <c r="D184" s="8">
        <f>SUMIFS(D543,Input!$I185,Costs!D$1)+SUMIFS(D543,Input!$J185,Costs!D$1)+SUMIFS(D543,Input!$K185,Costs!D$1)+SUMIFS(D543,Input!$L185,Costs!D$1)</f>
        <v>0</v>
      </c>
      <c r="E184" s="8">
        <f>SUMIFS(E543,Input!$I185,Costs!E$1)+SUMIFS(E543,Input!$J185,Costs!E$1)+SUMIFS(E543,Input!$K185,Costs!E$1)+SUMIFS(E543,Input!$L185,Costs!E$1)</f>
        <v>0</v>
      </c>
      <c r="F184" s="8">
        <f>SUMIFS(F543,Input!$I185,Costs!F$1)+SUMIFS(F543,Input!$J185,Costs!F$1)+SUMIFS(F543,Input!$K185,Costs!F$1)+SUMIFS(F543,Input!$L185,Costs!F$1)</f>
        <v>0</v>
      </c>
      <c r="G184" s="8">
        <f>SUMIFS(G543,Input!$I185,Costs!G$1)+SUMIFS(G543,Input!$J185,Costs!G$1)+SUMIFS(G543,Input!$K185,Costs!G$1)+SUMIFS(G543,Input!$L185,Costs!G$1)</f>
        <v>0</v>
      </c>
      <c r="H184" s="8">
        <f>SUMIFS(H543,Input!$I185,Costs!H$1)+SUMIFS(H543,Input!$J185,Costs!H$1)+SUMIFS(H543,Input!$K185,Costs!H$1)+SUMIFS(H543,Input!$L185,Costs!H$1)</f>
        <v>0</v>
      </c>
      <c r="I184" s="8">
        <f>SUMIFS(I543,Input!$I185,Costs!I$1)+SUMIFS(I543,Input!$J185,Costs!I$1)+SUMIFS(I543,Input!$K185,Costs!I$1)+SUMIFS(I543,Input!$L185,Costs!I$1)</f>
        <v>0</v>
      </c>
      <c r="J184" s="8">
        <f>SUMIFS(J543,Input!$I185,Costs!J$1)+SUMIFS(J543,Input!$J185,Costs!J$1)+SUMIFS(J543,Input!$K185,Costs!J$1)+SUMIFS(J543,Input!$L185,Costs!J$1)</f>
        <v>0</v>
      </c>
      <c r="K184" s="8">
        <f>SUMIFS(K543,Input!$I185,Costs!K$1)+SUMIFS(K543,Input!$J185,Costs!K$1)+SUMIFS(K543,Input!$K185,Costs!K$1)+SUMIFS(K543,Input!$L185,Costs!K$1)</f>
        <v>0</v>
      </c>
      <c r="L184" s="8">
        <f>SUMIFS(L543,Input!$I185,Costs!L$1)+SUMIFS(L543,Input!$J185,Costs!L$1)+SUMIFS(L543,Input!$K185,Costs!L$1)+SUMIFS(L543,Input!$L185,Costs!L$1)</f>
        <v>0</v>
      </c>
      <c r="M184" s="8">
        <f>SUMIFS(M543,Input!$I185,Costs!M$1)+SUMIFS(M543,Input!$J185,Costs!M$1)+SUMIFS(M543,Input!$K185,Costs!M$1)+SUMIFS(M543,Input!$L185,Costs!M$1)</f>
        <v>0</v>
      </c>
      <c r="N184" s="8">
        <f>SUMIFS(N543,Input!$I185,Costs!N$1)+SUMIFS(N543,Input!$J185,Costs!N$1)+SUMIFS(N543,Input!$K185,Costs!N$1)+SUMIFS(N543,Input!$L185,Costs!N$1)</f>
        <v>0</v>
      </c>
      <c r="O184" s="8">
        <f>SUMIFS(O543,Input!$I185,Costs!O$1)+SUMIFS(O543,Input!$J185,Costs!O$1)+SUMIFS(O543,Input!$K185,Costs!O$1)+SUMIFS(O543,Input!$L185,Costs!O$1)</f>
        <v>0</v>
      </c>
      <c r="P184" s="8">
        <f>SUMIFS(P543,Input!$I185,Costs!P$1)+SUMIFS(P543,Input!$J185,Costs!P$1)+SUMIFS(P543,Input!$K185,Costs!P$1)+SUMIFS(P543,Input!$L185,Costs!P$1)</f>
        <v>0</v>
      </c>
      <c r="Q184" s="8">
        <f>SUMIFS(Q543,Input!$I185,Costs!Q$1)+SUMIFS(Q543,Input!$J185,Costs!Q$1)+SUMIFS(Q543,Input!$K185,Costs!Q$1)+SUMIFS(Q543,Input!$L185,Costs!Q$1)</f>
        <v>0</v>
      </c>
      <c r="R184" s="8">
        <f>SUMIFS(R543,Input!$I185,Costs!R$1)+SUMIFS(R543,Input!$J185,Costs!R$1)+SUMIFS(R543,Input!$K185,Costs!R$1)+SUMIFS(R543,Input!$L185,Costs!R$1)</f>
        <v>0</v>
      </c>
      <c r="S184" s="8">
        <f>SUMIFS(S543,Input!$I185,Costs!S$1)+SUMIFS(S543,Input!$J185,Costs!S$1)+SUMIFS(S543,Input!$K185,Costs!S$1)+SUMIFS(S543,Input!$L185,Costs!S$1)</f>
        <v>0</v>
      </c>
      <c r="T184" s="8">
        <f>SUMIFS(T543,Input!$I185,Costs!T$1)+SUMIFS(T543,Input!$J185,Costs!T$1)+SUMIFS(T543,Input!$K185,Costs!T$1)+SUMIFS(T543,Input!$L185,Costs!T$1)</f>
        <v>0</v>
      </c>
      <c r="U184" s="8">
        <f>SUMIFS(U543,Input!$I185,Costs!U$1)+SUMIFS(U543,Input!$J185,Costs!U$1)+SUMIFS(U543,Input!$K185,Costs!U$1)+SUMIFS(U543,Input!$L185,Costs!U$1)</f>
        <v>0</v>
      </c>
      <c r="V184" s="8">
        <f>SUMIFS(V543,Input!$I185,Costs!V$1)+SUMIFS(V543,Input!$J185,Costs!V$1)+SUMIFS(V543,Input!$K185,Costs!V$1)+SUMIFS(V543,Input!$L185,Costs!V$1)</f>
        <v>0</v>
      </c>
      <c r="W184" s="8">
        <f>SUMIFS(W543,Input!$I185,Costs!W$1)+SUMIFS(W543,Input!$J185,Costs!W$1)+SUMIFS(W543,Input!$K185,Costs!W$1)+SUMIFS(W543,Input!$L185,Costs!W$1)</f>
        <v>0</v>
      </c>
      <c r="X184"/>
      <c r="Y184" s="119">
        <f t="shared" si="4"/>
        <v>0</v>
      </c>
      <c r="Z184"/>
    </row>
    <row r="185" spans="1:26" ht="14.5" hidden="1" thickBot="1" x14ac:dyDescent="0.35">
      <c r="A185" s="67" t="str">
        <f>IF(ISBLANK(Input!A186)," ",Input!A186)</f>
        <v xml:space="preserve"> </v>
      </c>
      <c r="B185" s="117" t="str">
        <f>IF(ISBLANK(Input!B186)," ",Input!B186)</f>
        <v xml:space="preserve"> </v>
      </c>
      <c r="C185" s="66" t="str">
        <f>IF(ISBLANK(Input!C186)," ",Input!C186)</f>
        <v xml:space="preserve"> </v>
      </c>
      <c r="D185" s="8">
        <f>SUMIFS(D544,Input!$I186,Costs!D$1)+SUMIFS(D544,Input!$J186,Costs!D$1)+SUMIFS(D544,Input!$K186,Costs!D$1)+SUMIFS(D544,Input!$L186,Costs!D$1)</f>
        <v>0</v>
      </c>
      <c r="E185" s="8">
        <f>SUMIFS(E544,Input!$I186,Costs!E$1)+SUMIFS(E544,Input!$J186,Costs!E$1)+SUMIFS(E544,Input!$K186,Costs!E$1)+SUMIFS(E544,Input!$L186,Costs!E$1)</f>
        <v>0</v>
      </c>
      <c r="F185" s="8">
        <f>SUMIFS(F544,Input!$I186,Costs!F$1)+SUMIFS(F544,Input!$J186,Costs!F$1)+SUMIFS(F544,Input!$K186,Costs!F$1)+SUMIFS(F544,Input!$L186,Costs!F$1)</f>
        <v>0</v>
      </c>
      <c r="G185" s="8">
        <f>SUMIFS(G544,Input!$I186,Costs!G$1)+SUMIFS(G544,Input!$J186,Costs!G$1)+SUMIFS(G544,Input!$K186,Costs!G$1)+SUMIFS(G544,Input!$L186,Costs!G$1)</f>
        <v>0</v>
      </c>
      <c r="H185" s="8">
        <f>SUMIFS(H544,Input!$I186,Costs!H$1)+SUMIFS(H544,Input!$J186,Costs!H$1)+SUMIFS(H544,Input!$K186,Costs!H$1)+SUMIFS(H544,Input!$L186,Costs!H$1)</f>
        <v>0</v>
      </c>
      <c r="I185" s="8">
        <f>SUMIFS(I544,Input!$I186,Costs!I$1)+SUMIFS(I544,Input!$J186,Costs!I$1)+SUMIFS(I544,Input!$K186,Costs!I$1)+SUMIFS(I544,Input!$L186,Costs!I$1)</f>
        <v>0</v>
      </c>
      <c r="J185" s="8">
        <f>SUMIFS(J544,Input!$I186,Costs!J$1)+SUMIFS(J544,Input!$J186,Costs!J$1)+SUMIFS(J544,Input!$K186,Costs!J$1)+SUMIFS(J544,Input!$L186,Costs!J$1)</f>
        <v>0</v>
      </c>
      <c r="K185" s="8">
        <f>SUMIFS(K544,Input!$I186,Costs!K$1)+SUMIFS(K544,Input!$J186,Costs!K$1)+SUMIFS(K544,Input!$K186,Costs!K$1)+SUMIFS(K544,Input!$L186,Costs!K$1)</f>
        <v>0</v>
      </c>
      <c r="L185" s="8">
        <f>SUMIFS(L544,Input!$I186,Costs!L$1)+SUMIFS(L544,Input!$J186,Costs!L$1)+SUMIFS(L544,Input!$K186,Costs!L$1)+SUMIFS(L544,Input!$L186,Costs!L$1)</f>
        <v>0</v>
      </c>
      <c r="M185" s="8">
        <f>SUMIFS(M544,Input!$I186,Costs!M$1)+SUMIFS(M544,Input!$J186,Costs!M$1)+SUMIFS(M544,Input!$K186,Costs!M$1)+SUMIFS(M544,Input!$L186,Costs!M$1)</f>
        <v>0</v>
      </c>
      <c r="N185" s="8">
        <f>SUMIFS(N544,Input!$I186,Costs!N$1)+SUMIFS(N544,Input!$J186,Costs!N$1)+SUMIFS(N544,Input!$K186,Costs!N$1)+SUMIFS(N544,Input!$L186,Costs!N$1)</f>
        <v>0</v>
      </c>
      <c r="O185" s="8">
        <f>SUMIFS(O544,Input!$I186,Costs!O$1)+SUMIFS(O544,Input!$J186,Costs!O$1)+SUMIFS(O544,Input!$K186,Costs!O$1)+SUMIFS(O544,Input!$L186,Costs!O$1)</f>
        <v>0</v>
      </c>
      <c r="P185" s="8">
        <f>SUMIFS(P544,Input!$I186,Costs!P$1)+SUMIFS(P544,Input!$J186,Costs!P$1)+SUMIFS(P544,Input!$K186,Costs!P$1)+SUMIFS(P544,Input!$L186,Costs!P$1)</f>
        <v>0</v>
      </c>
      <c r="Q185" s="8">
        <f>SUMIFS(Q544,Input!$I186,Costs!Q$1)+SUMIFS(Q544,Input!$J186,Costs!Q$1)+SUMIFS(Q544,Input!$K186,Costs!Q$1)+SUMIFS(Q544,Input!$L186,Costs!Q$1)</f>
        <v>0</v>
      </c>
      <c r="R185" s="8">
        <f>SUMIFS(R544,Input!$I186,Costs!R$1)+SUMIFS(R544,Input!$J186,Costs!R$1)+SUMIFS(R544,Input!$K186,Costs!R$1)+SUMIFS(R544,Input!$L186,Costs!R$1)</f>
        <v>0</v>
      </c>
      <c r="S185" s="8">
        <f>SUMIFS(S544,Input!$I186,Costs!S$1)+SUMIFS(S544,Input!$J186,Costs!S$1)+SUMIFS(S544,Input!$K186,Costs!S$1)+SUMIFS(S544,Input!$L186,Costs!S$1)</f>
        <v>0</v>
      </c>
      <c r="T185" s="8">
        <f>SUMIFS(T544,Input!$I186,Costs!T$1)+SUMIFS(T544,Input!$J186,Costs!T$1)+SUMIFS(T544,Input!$K186,Costs!T$1)+SUMIFS(T544,Input!$L186,Costs!T$1)</f>
        <v>0</v>
      </c>
      <c r="U185" s="8">
        <f>SUMIFS(U544,Input!$I186,Costs!U$1)+SUMIFS(U544,Input!$J186,Costs!U$1)+SUMIFS(U544,Input!$K186,Costs!U$1)+SUMIFS(U544,Input!$L186,Costs!U$1)</f>
        <v>0</v>
      </c>
      <c r="V185" s="8">
        <f>SUMIFS(V544,Input!$I186,Costs!V$1)+SUMIFS(V544,Input!$J186,Costs!V$1)+SUMIFS(V544,Input!$K186,Costs!V$1)+SUMIFS(V544,Input!$L186,Costs!V$1)</f>
        <v>0</v>
      </c>
      <c r="W185" s="8">
        <f>SUMIFS(W544,Input!$I186,Costs!W$1)+SUMIFS(W544,Input!$J186,Costs!W$1)+SUMIFS(W544,Input!$K186,Costs!W$1)+SUMIFS(W544,Input!$L186,Costs!W$1)</f>
        <v>0</v>
      </c>
      <c r="X185"/>
      <c r="Y185" s="119">
        <f t="shared" si="4"/>
        <v>0</v>
      </c>
      <c r="Z185"/>
    </row>
    <row r="186" spans="1:26" ht="14.5" hidden="1" thickBot="1" x14ac:dyDescent="0.35">
      <c r="A186" s="67" t="str">
        <f>IF(ISBLANK(Input!A187)," ",Input!A187)</f>
        <v xml:space="preserve"> </v>
      </c>
      <c r="B186" s="117" t="str">
        <f>IF(ISBLANK(Input!B187)," ",Input!B187)</f>
        <v xml:space="preserve"> </v>
      </c>
      <c r="C186" s="66" t="str">
        <f>IF(ISBLANK(Input!C187)," ",Input!C187)</f>
        <v xml:space="preserve"> </v>
      </c>
      <c r="D186" s="8">
        <f>SUMIFS(D545,Input!$I187,Costs!D$1)+SUMIFS(D545,Input!$J187,Costs!D$1)+SUMIFS(D545,Input!$K187,Costs!D$1)+SUMIFS(D545,Input!$L187,Costs!D$1)</f>
        <v>0</v>
      </c>
      <c r="E186" s="8">
        <f>SUMIFS(E545,Input!$I187,Costs!E$1)+SUMIFS(E545,Input!$J187,Costs!E$1)+SUMIFS(E545,Input!$K187,Costs!E$1)+SUMIFS(E545,Input!$L187,Costs!E$1)</f>
        <v>0</v>
      </c>
      <c r="F186" s="8">
        <f>SUMIFS(F545,Input!$I187,Costs!F$1)+SUMIFS(F545,Input!$J187,Costs!F$1)+SUMIFS(F545,Input!$K187,Costs!F$1)+SUMIFS(F545,Input!$L187,Costs!F$1)</f>
        <v>0</v>
      </c>
      <c r="G186" s="8">
        <f>SUMIFS(G545,Input!$I187,Costs!G$1)+SUMIFS(G545,Input!$J187,Costs!G$1)+SUMIFS(G545,Input!$K187,Costs!G$1)+SUMIFS(G545,Input!$L187,Costs!G$1)</f>
        <v>0</v>
      </c>
      <c r="H186" s="8">
        <f>SUMIFS(H545,Input!$I187,Costs!H$1)+SUMIFS(H545,Input!$J187,Costs!H$1)+SUMIFS(H545,Input!$K187,Costs!H$1)+SUMIFS(H545,Input!$L187,Costs!H$1)</f>
        <v>0</v>
      </c>
      <c r="I186" s="8">
        <f>SUMIFS(I545,Input!$I187,Costs!I$1)+SUMIFS(I545,Input!$J187,Costs!I$1)+SUMIFS(I545,Input!$K187,Costs!I$1)+SUMIFS(I545,Input!$L187,Costs!I$1)</f>
        <v>0</v>
      </c>
      <c r="J186" s="8">
        <f>SUMIFS(J545,Input!$I187,Costs!J$1)+SUMIFS(J545,Input!$J187,Costs!J$1)+SUMIFS(J545,Input!$K187,Costs!J$1)+SUMIFS(J545,Input!$L187,Costs!J$1)</f>
        <v>0</v>
      </c>
      <c r="K186" s="8">
        <f>SUMIFS(K545,Input!$I187,Costs!K$1)+SUMIFS(K545,Input!$J187,Costs!K$1)+SUMIFS(K545,Input!$K187,Costs!K$1)+SUMIFS(K545,Input!$L187,Costs!K$1)</f>
        <v>0</v>
      </c>
      <c r="L186" s="8">
        <f>SUMIFS(L545,Input!$I187,Costs!L$1)+SUMIFS(L545,Input!$J187,Costs!L$1)+SUMIFS(L545,Input!$K187,Costs!L$1)+SUMIFS(L545,Input!$L187,Costs!L$1)</f>
        <v>0</v>
      </c>
      <c r="M186" s="8">
        <f>SUMIFS(M545,Input!$I187,Costs!M$1)+SUMIFS(M545,Input!$J187,Costs!M$1)+SUMIFS(M545,Input!$K187,Costs!M$1)+SUMIFS(M545,Input!$L187,Costs!M$1)</f>
        <v>0</v>
      </c>
      <c r="N186" s="8">
        <f>SUMIFS(N545,Input!$I187,Costs!N$1)+SUMIFS(N545,Input!$J187,Costs!N$1)+SUMIFS(N545,Input!$K187,Costs!N$1)+SUMIFS(N545,Input!$L187,Costs!N$1)</f>
        <v>0</v>
      </c>
      <c r="O186" s="8">
        <f>SUMIFS(O545,Input!$I187,Costs!O$1)+SUMIFS(O545,Input!$J187,Costs!O$1)+SUMIFS(O545,Input!$K187,Costs!O$1)+SUMIFS(O545,Input!$L187,Costs!O$1)</f>
        <v>0</v>
      </c>
      <c r="P186" s="8">
        <f>SUMIFS(P545,Input!$I187,Costs!P$1)+SUMIFS(P545,Input!$J187,Costs!P$1)+SUMIFS(P545,Input!$K187,Costs!P$1)+SUMIFS(P545,Input!$L187,Costs!P$1)</f>
        <v>0</v>
      </c>
      <c r="Q186" s="8">
        <f>SUMIFS(Q545,Input!$I187,Costs!Q$1)+SUMIFS(Q545,Input!$J187,Costs!Q$1)+SUMIFS(Q545,Input!$K187,Costs!Q$1)+SUMIFS(Q545,Input!$L187,Costs!Q$1)</f>
        <v>0</v>
      </c>
      <c r="R186" s="8">
        <f>SUMIFS(R545,Input!$I187,Costs!R$1)+SUMIFS(R545,Input!$J187,Costs!R$1)+SUMIFS(R545,Input!$K187,Costs!R$1)+SUMIFS(R545,Input!$L187,Costs!R$1)</f>
        <v>0</v>
      </c>
      <c r="S186" s="8">
        <f>SUMIFS(S545,Input!$I187,Costs!S$1)+SUMIFS(S545,Input!$J187,Costs!S$1)+SUMIFS(S545,Input!$K187,Costs!S$1)+SUMIFS(S545,Input!$L187,Costs!S$1)</f>
        <v>0</v>
      </c>
      <c r="T186" s="8">
        <f>SUMIFS(T545,Input!$I187,Costs!T$1)+SUMIFS(T545,Input!$J187,Costs!T$1)+SUMIFS(T545,Input!$K187,Costs!T$1)+SUMIFS(T545,Input!$L187,Costs!T$1)</f>
        <v>0</v>
      </c>
      <c r="U186" s="8">
        <f>SUMIFS(U545,Input!$I187,Costs!U$1)+SUMIFS(U545,Input!$J187,Costs!U$1)+SUMIFS(U545,Input!$K187,Costs!U$1)+SUMIFS(U545,Input!$L187,Costs!U$1)</f>
        <v>0</v>
      </c>
      <c r="V186" s="8">
        <f>SUMIFS(V545,Input!$I187,Costs!V$1)+SUMIFS(V545,Input!$J187,Costs!V$1)+SUMIFS(V545,Input!$K187,Costs!V$1)+SUMIFS(V545,Input!$L187,Costs!V$1)</f>
        <v>0</v>
      </c>
      <c r="W186" s="8">
        <f>SUMIFS(W545,Input!$I187,Costs!W$1)+SUMIFS(W545,Input!$J187,Costs!W$1)+SUMIFS(W545,Input!$K187,Costs!W$1)+SUMIFS(W545,Input!$L187,Costs!W$1)</f>
        <v>0</v>
      </c>
      <c r="X186"/>
      <c r="Y186" s="119">
        <f t="shared" si="4"/>
        <v>0</v>
      </c>
      <c r="Z186"/>
    </row>
    <row r="187" spans="1:26" ht="14.5" hidden="1" thickBot="1" x14ac:dyDescent="0.35">
      <c r="A187" s="67" t="str">
        <f>IF(ISBLANK(Input!A188)," ",Input!A188)</f>
        <v xml:space="preserve"> </v>
      </c>
      <c r="B187" s="117" t="str">
        <f>IF(ISBLANK(Input!B188)," ",Input!B188)</f>
        <v xml:space="preserve"> </v>
      </c>
      <c r="C187" s="66" t="str">
        <f>IF(ISBLANK(Input!C188)," ",Input!C188)</f>
        <v xml:space="preserve"> </v>
      </c>
      <c r="D187" s="8">
        <f>SUMIFS(D546,Input!$I188,Costs!D$1)+SUMIFS(D546,Input!$J188,Costs!D$1)+SUMIFS(D546,Input!$K188,Costs!D$1)+SUMIFS(D546,Input!$L188,Costs!D$1)</f>
        <v>0</v>
      </c>
      <c r="E187" s="8">
        <f>SUMIFS(E546,Input!$I188,Costs!E$1)+SUMIFS(E546,Input!$J188,Costs!E$1)+SUMIFS(E546,Input!$K188,Costs!E$1)+SUMIFS(E546,Input!$L188,Costs!E$1)</f>
        <v>0</v>
      </c>
      <c r="F187" s="8">
        <f>SUMIFS(F546,Input!$I188,Costs!F$1)+SUMIFS(F546,Input!$J188,Costs!F$1)+SUMIFS(F546,Input!$K188,Costs!F$1)+SUMIFS(F546,Input!$L188,Costs!F$1)</f>
        <v>0</v>
      </c>
      <c r="G187" s="8">
        <f>SUMIFS(G546,Input!$I188,Costs!G$1)+SUMIFS(G546,Input!$J188,Costs!G$1)+SUMIFS(G546,Input!$K188,Costs!G$1)+SUMIFS(G546,Input!$L188,Costs!G$1)</f>
        <v>0</v>
      </c>
      <c r="H187" s="8">
        <f>SUMIFS(H546,Input!$I188,Costs!H$1)+SUMIFS(H546,Input!$J188,Costs!H$1)+SUMIFS(H546,Input!$K188,Costs!H$1)+SUMIFS(H546,Input!$L188,Costs!H$1)</f>
        <v>0</v>
      </c>
      <c r="I187" s="8">
        <f>SUMIFS(I546,Input!$I188,Costs!I$1)+SUMIFS(I546,Input!$J188,Costs!I$1)+SUMIFS(I546,Input!$K188,Costs!I$1)+SUMIFS(I546,Input!$L188,Costs!I$1)</f>
        <v>0</v>
      </c>
      <c r="J187" s="8">
        <f>SUMIFS(J546,Input!$I188,Costs!J$1)+SUMIFS(J546,Input!$J188,Costs!J$1)+SUMIFS(J546,Input!$K188,Costs!J$1)+SUMIFS(J546,Input!$L188,Costs!J$1)</f>
        <v>0</v>
      </c>
      <c r="K187" s="8">
        <f>SUMIFS(K546,Input!$I188,Costs!K$1)+SUMIFS(K546,Input!$J188,Costs!K$1)+SUMIFS(K546,Input!$K188,Costs!K$1)+SUMIFS(K546,Input!$L188,Costs!K$1)</f>
        <v>0</v>
      </c>
      <c r="L187" s="8">
        <f>SUMIFS(L546,Input!$I188,Costs!L$1)+SUMIFS(L546,Input!$J188,Costs!L$1)+SUMIFS(L546,Input!$K188,Costs!L$1)+SUMIFS(L546,Input!$L188,Costs!L$1)</f>
        <v>0</v>
      </c>
      <c r="M187" s="8">
        <f>SUMIFS(M546,Input!$I188,Costs!M$1)+SUMIFS(M546,Input!$J188,Costs!M$1)+SUMIFS(M546,Input!$K188,Costs!M$1)+SUMIFS(M546,Input!$L188,Costs!M$1)</f>
        <v>0</v>
      </c>
      <c r="N187" s="8">
        <f>SUMIFS(N546,Input!$I188,Costs!N$1)+SUMIFS(N546,Input!$J188,Costs!N$1)+SUMIFS(N546,Input!$K188,Costs!N$1)+SUMIFS(N546,Input!$L188,Costs!N$1)</f>
        <v>0</v>
      </c>
      <c r="O187" s="8">
        <f>SUMIFS(O546,Input!$I188,Costs!O$1)+SUMIFS(O546,Input!$J188,Costs!O$1)+SUMIFS(O546,Input!$K188,Costs!O$1)+SUMIFS(O546,Input!$L188,Costs!O$1)</f>
        <v>0</v>
      </c>
      <c r="P187" s="8">
        <f>SUMIFS(P546,Input!$I188,Costs!P$1)+SUMIFS(P546,Input!$J188,Costs!P$1)+SUMIFS(P546,Input!$K188,Costs!P$1)+SUMIFS(P546,Input!$L188,Costs!P$1)</f>
        <v>0</v>
      </c>
      <c r="Q187" s="8">
        <f>SUMIFS(Q546,Input!$I188,Costs!Q$1)+SUMIFS(Q546,Input!$J188,Costs!Q$1)+SUMIFS(Q546,Input!$K188,Costs!Q$1)+SUMIFS(Q546,Input!$L188,Costs!Q$1)</f>
        <v>0</v>
      </c>
      <c r="R187" s="8">
        <f>SUMIFS(R546,Input!$I188,Costs!R$1)+SUMIFS(R546,Input!$J188,Costs!R$1)+SUMIFS(R546,Input!$K188,Costs!R$1)+SUMIFS(R546,Input!$L188,Costs!R$1)</f>
        <v>0</v>
      </c>
      <c r="S187" s="8">
        <f>SUMIFS(S546,Input!$I188,Costs!S$1)+SUMIFS(S546,Input!$J188,Costs!S$1)+SUMIFS(S546,Input!$K188,Costs!S$1)+SUMIFS(S546,Input!$L188,Costs!S$1)</f>
        <v>0</v>
      </c>
      <c r="T187" s="8">
        <f>SUMIFS(T546,Input!$I188,Costs!T$1)+SUMIFS(T546,Input!$J188,Costs!T$1)+SUMIFS(T546,Input!$K188,Costs!T$1)+SUMIFS(T546,Input!$L188,Costs!T$1)</f>
        <v>0</v>
      </c>
      <c r="U187" s="8">
        <f>SUMIFS(U546,Input!$I188,Costs!U$1)+SUMIFS(U546,Input!$J188,Costs!U$1)+SUMIFS(U546,Input!$K188,Costs!U$1)+SUMIFS(U546,Input!$L188,Costs!U$1)</f>
        <v>0</v>
      </c>
      <c r="V187" s="8">
        <f>SUMIFS(V546,Input!$I188,Costs!V$1)+SUMIFS(V546,Input!$J188,Costs!V$1)+SUMIFS(V546,Input!$K188,Costs!V$1)+SUMIFS(V546,Input!$L188,Costs!V$1)</f>
        <v>0</v>
      </c>
      <c r="W187" s="8">
        <f>SUMIFS(W546,Input!$I188,Costs!W$1)+SUMIFS(W546,Input!$J188,Costs!W$1)+SUMIFS(W546,Input!$K188,Costs!W$1)+SUMIFS(W546,Input!$L188,Costs!W$1)</f>
        <v>0</v>
      </c>
      <c r="X187"/>
      <c r="Y187" s="119">
        <f t="shared" si="4"/>
        <v>0</v>
      </c>
      <c r="Z187"/>
    </row>
    <row r="188" spans="1:26" ht="14.5" hidden="1" thickBot="1" x14ac:dyDescent="0.35">
      <c r="A188" s="67" t="str">
        <f>IF(ISBLANK(Input!A189)," ",Input!A189)</f>
        <v xml:space="preserve"> </v>
      </c>
      <c r="B188" s="117" t="str">
        <f>IF(ISBLANK(Input!B189)," ",Input!B189)</f>
        <v xml:space="preserve"> </v>
      </c>
      <c r="C188" s="66" t="str">
        <f>IF(ISBLANK(Input!C189)," ",Input!C189)</f>
        <v xml:space="preserve"> </v>
      </c>
      <c r="D188" s="8">
        <f>SUMIFS(D547,Input!$I189,Costs!D$1)+SUMIFS(D547,Input!$J189,Costs!D$1)+SUMIFS(D547,Input!$K189,Costs!D$1)+SUMIFS(D547,Input!$L189,Costs!D$1)</f>
        <v>0</v>
      </c>
      <c r="E188" s="8">
        <f>SUMIFS(E547,Input!$I189,Costs!E$1)+SUMIFS(E547,Input!$J189,Costs!E$1)+SUMIFS(E547,Input!$K189,Costs!E$1)+SUMIFS(E547,Input!$L189,Costs!E$1)</f>
        <v>0</v>
      </c>
      <c r="F188" s="8">
        <f>SUMIFS(F547,Input!$I189,Costs!F$1)+SUMIFS(F547,Input!$J189,Costs!F$1)+SUMIFS(F547,Input!$K189,Costs!F$1)+SUMIFS(F547,Input!$L189,Costs!F$1)</f>
        <v>0</v>
      </c>
      <c r="G188" s="8">
        <f>SUMIFS(G547,Input!$I189,Costs!G$1)+SUMIFS(G547,Input!$J189,Costs!G$1)+SUMIFS(G547,Input!$K189,Costs!G$1)+SUMIFS(G547,Input!$L189,Costs!G$1)</f>
        <v>0</v>
      </c>
      <c r="H188" s="8">
        <f>SUMIFS(H547,Input!$I189,Costs!H$1)+SUMIFS(H547,Input!$J189,Costs!H$1)+SUMIFS(H547,Input!$K189,Costs!H$1)+SUMIFS(H547,Input!$L189,Costs!H$1)</f>
        <v>0</v>
      </c>
      <c r="I188" s="8">
        <f>SUMIFS(I547,Input!$I189,Costs!I$1)+SUMIFS(I547,Input!$J189,Costs!I$1)+SUMIFS(I547,Input!$K189,Costs!I$1)+SUMIFS(I547,Input!$L189,Costs!I$1)</f>
        <v>0</v>
      </c>
      <c r="J188" s="8">
        <f>SUMIFS(J547,Input!$I189,Costs!J$1)+SUMIFS(J547,Input!$J189,Costs!J$1)+SUMIFS(J547,Input!$K189,Costs!J$1)+SUMIFS(J547,Input!$L189,Costs!J$1)</f>
        <v>0</v>
      </c>
      <c r="K188" s="8">
        <f>SUMIFS(K547,Input!$I189,Costs!K$1)+SUMIFS(K547,Input!$J189,Costs!K$1)+SUMIFS(K547,Input!$K189,Costs!K$1)+SUMIFS(K547,Input!$L189,Costs!K$1)</f>
        <v>0</v>
      </c>
      <c r="L188" s="8">
        <f>SUMIFS(L547,Input!$I189,Costs!L$1)+SUMIFS(L547,Input!$J189,Costs!L$1)+SUMIFS(L547,Input!$K189,Costs!L$1)+SUMIFS(L547,Input!$L189,Costs!L$1)</f>
        <v>0</v>
      </c>
      <c r="M188" s="8">
        <f>SUMIFS(M547,Input!$I189,Costs!M$1)+SUMIFS(M547,Input!$J189,Costs!M$1)+SUMIFS(M547,Input!$K189,Costs!M$1)+SUMIFS(M547,Input!$L189,Costs!M$1)</f>
        <v>0</v>
      </c>
      <c r="N188" s="8">
        <f>SUMIFS(N547,Input!$I189,Costs!N$1)+SUMIFS(N547,Input!$J189,Costs!N$1)+SUMIFS(N547,Input!$K189,Costs!N$1)+SUMIFS(N547,Input!$L189,Costs!N$1)</f>
        <v>0</v>
      </c>
      <c r="O188" s="8">
        <f>SUMIFS(O547,Input!$I189,Costs!O$1)+SUMIFS(O547,Input!$J189,Costs!O$1)+SUMIFS(O547,Input!$K189,Costs!O$1)+SUMIFS(O547,Input!$L189,Costs!O$1)</f>
        <v>0</v>
      </c>
      <c r="P188" s="8">
        <f>SUMIFS(P547,Input!$I189,Costs!P$1)+SUMIFS(P547,Input!$J189,Costs!P$1)+SUMIFS(P547,Input!$K189,Costs!P$1)+SUMIFS(P547,Input!$L189,Costs!P$1)</f>
        <v>0</v>
      </c>
      <c r="Q188" s="8">
        <f>SUMIFS(Q547,Input!$I189,Costs!Q$1)+SUMIFS(Q547,Input!$J189,Costs!Q$1)+SUMIFS(Q547,Input!$K189,Costs!Q$1)+SUMIFS(Q547,Input!$L189,Costs!Q$1)</f>
        <v>0</v>
      </c>
      <c r="R188" s="8">
        <f>SUMIFS(R547,Input!$I189,Costs!R$1)+SUMIFS(R547,Input!$J189,Costs!R$1)+SUMIFS(R547,Input!$K189,Costs!R$1)+SUMIFS(R547,Input!$L189,Costs!R$1)</f>
        <v>0</v>
      </c>
      <c r="S188" s="8">
        <f>SUMIFS(S547,Input!$I189,Costs!S$1)+SUMIFS(S547,Input!$J189,Costs!S$1)+SUMIFS(S547,Input!$K189,Costs!S$1)+SUMIFS(S547,Input!$L189,Costs!S$1)</f>
        <v>0</v>
      </c>
      <c r="T188" s="8">
        <f>SUMIFS(T547,Input!$I189,Costs!T$1)+SUMIFS(T547,Input!$J189,Costs!T$1)+SUMIFS(T547,Input!$K189,Costs!T$1)+SUMIFS(T547,Input!$L189,Costs!T$1)</f>
        <v>0</v>
      </c>
      <c r="U188" s="8">
        <f>SUMIFS(U547,Input!$I189,Costs!U$1)+SUMIFS(U547,Input!$J189,Costs!U$1)+SUMIFS(U547,Input!$K189,Costs!U$1)+SUMIFS(U547,Input!$L189,Costs!U$1)</f>
        <v>0</v>
      </c>
      <c r="V188" s="8">
        <f>SUMIFS(V547,Input!$I189,Costs!V$1)+SUMIFS(V547,Input!$J189,Costs!V$1)+SUMIFS(V547,Input!$K189,Costs!V$1)+SUMIFS(V547,Input!$L189,Costs!V$1)</f>
        <v>0</v>
      </c>
      <c r="W188" s="8">
        <f>SUMIFS(W547,Input!$I189,Costs!W$1)+SUMIFS(W547,Input!$J189,Costs!W$1)+SUMIFS(W547,Input!$K189,Costs!W$1)+SUMIFS(W547,Input!$L189,Costs!W$1)</f>
        <v>0</v>
      </c>
      <c r="X188"/>
      <c r="Y188" s="119">
        <f t="shared" si="4"/>
        <v>0</v>
      </c>
      <c r="Z188"/>
    </row>
    <row r="189" spans="1:26" ht="14.5" hidden="1" thickBot="1" x14ac:dyDescent="0.35">
      <c r="A189" s="67" t="str">
        <f>IF(ISBLANK(Input!A190)," ",Input!A190)</f>
        <v xml:space="preserve"> </v>
      </c>
      <c r="B189" s="117" t="str">
        <f>IF(ISBLANK(Input!B190)," ",Input!B190)</f>
        <v xml:space="preserve"> </v>
      </c>
      <c r="C189" s="66" t="str">
        <f>IF(ISBLANK(Input!C190)," ",Input!C190)</f>
        <v xml:space="preserve"> </v>
      </c>
      <c r="D189" s="8">
        <f>SUMIFS(D548,Input!$I190,Costs!D$1)+SUMIFS(D548,Input!$J190,Costs!D$1)+SUMIFS(D548,Input!$K190,Costs!D$1)+SUMIFS(D548,Input!$L190,Costs!D$1)</f>
        <v>0</v>
      </c>
      <c r="E189" s="8">
        <f>SUMIFS(E548,Input!$I190,Costs!E$1)+SUMIFS(E548,Input!$J190,Costs!E$1)+SUMIFS(E548,Input!$K190,Costs!E$1)+SUMIFS(E548,Input!$L190,Costs!E$1)</f>
        <v>0</v>
      </c>
      <c r="F189" s="8">
        <f>SUMIFS(F548,Input!$I190,Costs!F$1)+SUMIFS(F548,Input!$J190,Costs!F$1)+SUMIFS(F548,Input!$K190,Costs!F$1)+SUMIFS(F548,Input!$L190,Costs!F$1)</f>
        <v>0</v>
      </c>
      <c r="G189" s="8">
        <f>SUMIFS(G548,Input!$I190,Costs!G$1)+SUMIFS(G548,Input!$J190,Costs!G$1)+SUMIFS(G548,Input!$K190,Costs!G$1)+SUMIFS(G548,Input!$L190,Costs!G$1)</f>
        <v>0</v>
      </c>
      <c r="H189" s="8">
        <f>SUMIFS(H548,Input!$I190,Costs!H$1)+SUMIFS(H548,Input!$J190,Costs!H$1)+SUMIFS(H548,Input!$K190,Costs!H$1)+SUMIFS(H548,Input!$L190,Costs!H$1)</f>
        <v>0</v>
      </c>
      <c r="I189" s="8">
        <f>SUMIFS(I548,Input!$I190,Costs!I$1)+SUMIFS(I548,Input!$J190,Costs!I$1)+SUMIFS(I548,Input!$K190,Costs!I$1)+SUMIFS(I548,Input!$L190,Costs!I$1)</f>
        <v>0</v>
      </c>
      <c r="J189" s="8">
        <f>SUMIFS(J548,Input!$I190,Costs!J$1)+SUMIFS(J548,Input!$J190,Costs!J$1)+SUMIFS(J548,Input!$K190,Costs!J$1)+SUMIFS(J548,Input!$L190,Costs!J$1)</f>
        <v>0</v>
      </c>
      <c r="K189" s="8">
        <f>SUMIFS(K548,Input!$I190,Costs!K$1)+SUMIFS(K548,Input!$J190,Costs!K$1)+SUMIFS(K548,Input!$K190,Costs!K$1)+SUMIFS(K548,Input!$L190,Costs!K$1)</f>
        <v>0</v>
      </c>
      <c r="L189" s="8">
        <f>SUMIFS(L548,Input!$I190,Costs!L$1)+SUMIFS(L548,Input!$J190,Costs!L$1)+SUMIFS(L548,Input!$K190,Costs!L$1)+SUMIFS(L548,Input!$L190,Costs!L$1)</f>
        <v>0</v>
      </c>
      <c r="M189" s="8">
        <f>SUMIFS(M548,Input!$I190,Costs!M$1)+SUMIFS(M548,Input!$J190,Costs!M$1)+SUMIFS(M548,Input!$K190,Costs!M$1)+SUMIFS(M548,Input!$L190,Costs!M$1)</f>
        <v>0</v>
      </c>
      <c r="N189" s="8">
        <f>SUMIFS(N548,Input!$I190,Costs!N$1)+SUMIFS(N548,Input!$J190,Costs!N$1)+SUMIFS(N548,Input!$K190,Costs!N$1)+SUMIFS(N548,Input!$L190,Costs!N$1)</f>
        <v>0</v>
      </c>
      <c r="O189" s="8">
        <f>SUMIFS(O548,Input!$I190,Costs!O$1)+SUMIFS(O548,Input!$J190,Costs!O$1)+SUMIFS(O548,Input!$K190,Costs!O$1)+SUMIFS(O548,Input!$L190,Costs!O$1)</f>
        <v>0</v>
      </c>
      <c r="P189" s="8">
        <f>SUMIFS(P548,Input!$I190,Costs!P$1)+SUMIFS(P548,Input!$J190,Costs!P$1)+SUMIFS(P548,Input!$K190,Costs!P$1)+SUMIFS(P548,Input!$L190,Costs!P$1)</f>
        <v>0</v>
      </c>
      <c r="Q189" s="8">
        <f>SUMIFS(Q548,Input!$I190,Costs!Q$1)+SUMIFS(Q548,Input!$J190,Costs!Q$1)+SUMIFS(Q548,Input!$K190,Costs!Q$1)+SUMIFS(Q548,Input!$L190,Costs!Q$1)</f>
        <v>0</v>
      </c>
      <c r="R189" s="8">
        <f>SUMIFS(R548,Input!$I190,Costs!R$1)+SUMIFS(R548,Input!$J190,Costs!R$1)+SUMIFS(R548,Input!$K190,Costs!R$1)+SUMIFS(R548,Input!$L190,Costs!R$1)</f>
        <v>0</v>
      </c>
      <c r="S189" s="8">
        <f>SUMIFS(S548,Input!$I190,Costs!S$1)+SUMIFS(S548,Input!$J190,Costs!S$1)+SUMIFS(S548,Input!$K190,Costs!S$1)+SUMIFS(S548,Input!$L190,Costs!S$1)</f>
        <v>0</v>
      </c>
      <c r="T189" s="8">
        <f>SUMIFS(T548,Input!$I190,Costs!T$1)+SUMIFS(T548,Input!$J190,Costs!T$1)+SUMIFS(T548,Input!$K190,Costs!T$1)+SUMIFS(T548,Input!$L190,Costs!T$1)</f>
        <v>0</v>
      </c>
      <c r="U189" s="8">
        <f>SUMIFS(U548,Input!$I190,Costs!U$1)+SUMIFS(U548,Input!$J190,Costs!U$1)+SUMIFS(U548,Input!$K190,Costs!U$1)+SUMIFS(U548,Input!$L190,Costs!U$1)</f>
        <v>0</v>
      </c>
      <c r="V189" s="8">
        <f>SUMIFS(V548,Input!$I190,Costs!V$1)+SUMIFS(V548,Input!$J190,Costs!V$1)+SUMIFS(V548,Input!$K190,Costs!V$1)+SUMIFS(V548,Input!$L190,Costs!V$1)</f>
        <v>0</v>
      </c>
      <c r="W189" s="8">
        <f>SUMIFS(W548,Input!$I190,Costs!W$1)+SUMIFS(W548,Input!$J190,Costs!W$1)+SUMIFS(W548,Input!$K190,Costs!W$1)+SUMIFS(W548,Input!$L190,Costs!W$1)</f>
        <v>0</v>
      </c>
      <c r="X189"/>
      <c r="Y189" s="119">
        <f t="shared" si="4"/>
        <v>0</v>
      </c>
      <c r="Z189"/>
    </row>
    <row r="190" spans="1:26" ht="14.5" hidden="1" thickBot="1" x14ac:dyDescent="0.35">
      <c r="A190" s="67" t="str">
        <f>IF(ISBLANK(Input!A191)," ",Input!A191)</f>
        <v xml:space="preserve"> </v>
      </c>
      <c r="B190" s="117" t="str">
        <f>IF(ISBLANK(Input!B191)," ",Input!B191)</f>
        <v xml:space="preserve"> </v>
      </c>
      <c r="C190" s="66" t="str">
        <f>IF(ISBLANK(Input!C191)," ",Input!C191)</f>
        <v xml:space="preserve"> </v>
      </c>
      <c r="D190" s="8">
        <f>SUMIFS(D549,Input!$I191,Costs!D$1)+SUMIFS(D549,Input!$J191,Costs!D$1)+SUMIFS(D549,Input!$K191,Costs!D$1)+SUMIFS(D549,Input!$L191,Costs!D$1)</f>
        <v>0</v>
      </c>
      <c r="E190" s="8">
        <f>SUMIFS(E549,Input!$I191,Costs!E$1)+SUMIFS(E549,Input!$J191,Costs!E$1)+SUMIFS(E549,Input!$K191,Costs!E$1)+SUMIFS(E549,Input!$L191,Costs!E$1)</f>
        <v>0</v>
      </c>
      <c r="F190" s="8">
        <f>SUMIFS(F549,Input!$I191,Costs!F$1)+SUMIFS(F549,Input!$J191,Costs!F$1)+SUMIFS(F549,Input!$K191,Costs!F$1)+SUMIFS(F549,Input!$L191,Costs!F$1)</f>
        <v>0</v>
      </c>
      <c r="G190" s="8">
        <f>SUMIFS(G549,Input!$I191,Costs!G$1)+SUMIFS(G549,Input!$J191,Costs!G$1)+SUMIFS(G549,Input!$K191,Costs!G$1)+SUMIFS(G549,Input!$L191,Costs!G$1)</f>
        <v>0</v>
      </c>
      <c r="H190" s="8">
        <f>SUMIFS(H549,Input!$I191,Costs!H$1)+SUMIFS(H549,Input!$J191,Costs!H$1)+SUMIFS(H549,Input!$K191,Costs!H$1)+SUMIFS(H549,Input!$L191,Costs!H$1)</f>
        <v>0</v>
      </c>
      <c r="I190" s="8">
        <f>SUMIFS(I549,Input!$I191,Costs!I$1)+SUMIFS(I549,Input!$J191,Costs!I$1)+SUMIFS(I549,Input!$K191,Costs!I$1)+SUMIFS(I549,Input!$L191,Costs!I$1)</f>
        <v>0</v>
      </c>
      <c r="J190" s="8">
        <f>SUMIFS(J549,Input!$I191,Costs!J$1)+SUMIFS(J549,Input!$J191,Costs!J$1)+SUMIFS(J549,Input!$K191,Costs!J$1)+SUMIFS(J549,Input!$L191,Costs!J$1)</f>
        <v>0</v>
      </c>
      <c r="K190" s="8">
        <f>SUMIFS(K549,Input!$I191,Costs!K$1)+SUMIFS(K549,Input!$J191,Costs!K$1)+SUMIFS(K549,Input!$K191,Costs!K$1)+SUMIFS(K549,Input!$L191,Costs!K$1)</f>
        <v>0</v>
      </c>
      <c r="L190" s="8">
        <f>SUMIFS(L549,Input!$I191,Costs!L$1)+SUMIFS(L549,Input!$J191,Costs!L$1)+SUMIFS(L549,Input!$K191,Costs!L$1)+SUMIFS(L549,Input!$L191,Costs!L$1)</f>
        <v>0</v>
      </c>
      <c r="M190" s="8">
        <f>SUMIFS(M549,Input!$I191,Costs!M$1)+SUMIFS(M549,Input!$J191,Costs!M$1)+SUMIFS(M549,Input!$K191,Costs!M$1)+SUMIFS(M549,Input!$L191,Costs!M$1)</f>
        <v>0</v>
      </c>
      <c r="N190" s="8">
        <f>SUMIFS(N549,Input!$I191,Costs!N$1)+SUMIFS(N549,Input!$J191,Costs!N$1)+SUMIFS(N549,Input!$K191,Costs!N$1)+SUMIFS(N549,Input!$L191,Costs!N$1)</f>
        <v>0</v>
      </c>
      <c r="O190" s="8">
        <f>SUMIFS(O549,Input!$I191,Costs!O$1)+SUMIFS(O549,Input!$J191,Costs!O$1)+SUMIFS(O549,Input!$K191,Costs!O$1)+SUMIFS(O549,Input!$L191,Costs!O$1)</f>
        <v>0</v>
      </c>
      <c r="P190" s="8">
        <f>SUMIFS(P549,Input!$I191,Costs!P$1)+SUMIFS(P549,Input!$J191,Costs!P$1)+SUMIFS(P549,Input!$K191,Costs!P$1)+SUMIFS(P549,Input!$L191,Costs!P$1)</f>
        <v>0</v>
      </c>
      <c r="Q190" s="8">
        <f>SUMIFS(Q549,Input!$I191,Costs!Q$1)+SUMIFS(Q549,Input!$J191,Costs!Q$1)+SUMIFS(Q549,Input!$K191,Costs!Q$1)+SUMIFS(Q549,Input!$L191,Costs!Q$1)</f>
        <v>0</v>
      </c>
      <c r="R190" s="8">
        <f>SUMIFS(R549,Input!$I191,Costs!R$1)+SUMIFS(R549,Input!$J191,Costs!R$1)+SUMIFS(R549,Input!$K191,Costs!R$1)+SUMIFS(R549,Input!$L191,Costs!R$1)</f>
        <v>0</v>
      </c>
      <c r="S190" s="8">
        <f>SUMIFS(S549,Input!$I191,Costs!S$1)+SUMIFS(S549,Input!$J191,Costs!S$1)+SUMIFS(S549,Input!$K191,Costs!S$1)+SUMIFS(S549,Input!$L191,Costs!S$1)</f>
        <v>0</v>
      </c>
      <c r="T190" s="8">
        <f>SUMIFS(T549,Input!$I191,Costs!T$1)+SUMIFS(T549,Input!$J191,Costs!T$1)+SUMIFS(T549,Input!$K191,Costs!T$1)+SUMIFS(T549,Input!$L191,Costs!T$1)</f>
        <v>0</v>
      </c>
      <c r="U190" s="8">
        <f>SUMIFS(U549,Input!$I191,Costs!U$1)+SUMIFS(U549,Input!$J191,Costs!U$1)+SUMIFS(U549,Input!$K191,Costs!U$1)+SUMIFS(U549,Input!$L191,Costs!U$1)</f>
        <v>0</v>
      </c>
      <c r="V190" s="8">
        <f>SUMIFS(V549,Input!$I191,Costs!V$1)+SUMIFS(V549,Input!$J191,Costs!V$1)+SUMIFS(V549,Input!$K191,Costs!V$1)+SUMIFS(V549,Input!$L191,Costs!V$1)</f>
        <v>0</v>
      </c>
      <c r="W190" s="8">
        <f>SUMIFS(W549,Input!$I191,Costs!W$1)+SUMIFS(W549,Input!$J191,Costs!W$1)+SUMIFS(W549,Input!$K191,Costs!W$1)+SUMIFS(W549,Input!$L191,Costs!W$1)</f>
        <v>0</v>
      </c>
      <c r="X190"/>
      <c r="Y190" s="119">
        <f t="shared" si="4"/>
        <v>0</v>
      </c>
      <c r="Z190"/>
    </row>
    <row r="191" spans="1:26" ht="14.5" hidden="1" thickBot="1" x14ac:dyDescent="0.35">
      <c r="A191" s="67" t="str">
        <f>IF(ISBLANK(Input!A192)," ",Input!A192)</f>
        <v xml:space="preserve"> </v>
      </c>
      <c r="B191" s="117" t="str">
        <f>IF(ISBLANK(Input!B192)," ",Input!B192)</f>
        <v xml:space="preserve"> </v>
      </c>
      <c r="C191" s="66" t="str">
        <f>IF(ISBLANK(Input!C192)," ",Input!C192)</f>
        <v xml:space="preserve"> </v>
      </c>
      <c r="D191" s="8">
        <f>SUMIFS(D550,Input!$I192,Costs!D$1)+SUMIFS(D550,Input!$J192,Costs!D$1)+SUMIFS(D550,Input!$K192,Costs!D$1)+SUMIFS(D550,Input!$L192,Costs!D$1)</f>
        <v>0</v>
      </c>
      <c r="E191" s="8">
        <f>SUMIFS(E550,Input!$I192,Costs!E$1)+SUMIFS(E550,Input!$J192,Costs!E$1)+SUMIFS(E550,Input!$K192,Costs!E$1)+SUMIFS(E550,Input!$L192,Costs!E$1)</f>
        <v>0</v>
      </c>
      <c r="F191" s="8">
        <f>SUMIFS(F550,Input!$I192,Costs!F$1)+SUMIFS(F550,Input!$J192,Costs!F$1)+SUMIFS(F550,Input!$K192,Costs!F$1)+SUMIFS(F550,Input!$L192,Costs!F$1)</f>
        <v>0</v>
      </c>
      <c r="G191" s="8">
        <f>SUMIFS(G550,Input!$I192,Costs!G$1)+SUMIFS(G550,Input!$J192,Costs!G$1)+SUMIFS(G550,Input!$K192,Costs!G$1)+SUMIFS(G550,Input!$L192,Costs!G$1)</f>
        <v>0</v>
      </c>
      <c r="H191" s="8">
        <f>SUMIFS(H550,Input!$I192,Costs!H$1)+SUMIFS(H550,Input!$J192,Costs!H$1)+SUMIFS(H550,Input!$K192,Costs!H$1)+SUMIFS(H550,Input!$L192,Costs!H$1)</f>
        <v>0</v>
      </c>
      <c r="I191" s="8">
        <f>SUMIFS(I550,Input!$I192,Costs!I$1)+SUMIFS(I550,Input!$J192,Costs!I$1)+SUMIFS(I550,Input!$K192,Costs!I$1)+SUMIFS(I550,Input!$L192,Costs!I$1)</f>
        <v>0</v>
      </c>
      <c r="J191" s="8">
        <f>SUMIFS(J550,Input!$I192,Costs!J$1)+SUMIFS(J550,Input!$J192,Costs!J$1)+SUMIFS(J550,Input!$K192,Costs!J$1)+SUMIFS(J550,Input!$L192,Costs!J$1)</f>
        <v>0</v>
      </c>
      <c r="K191" s="8">
        <f>SUMIFS(K550,Input!$I192,Costs!K$1)+SUMIFS(K550,Input!$J192,Costs!K$1)+SUMIFS(K550,Input!$K192,Costs!K$1)+SUMIFS(K550,Input!$L192,Costs!K$1)</f>
        <v>0</v>
      </c>
      <c r="L191" s="8">
        <f>SUMIFS(L550,Input!$I192,Costs!L$1)+SUMIFS(L550,Input!$J192,Costs!L$1)+SUMIFS(L550,Input!$K192,Costs!L$1)+SUMIFS(L550,Input!$L192,Costs!L$1)</f>
        <v>0</v>
      </c>
      <c r="M191" s="8">
        <f>SUMIFS(M550,Input!$I192,Costs!M$1)+SUMIFS(M550,Input!$J192,Costs!M$1)+SUMIFS(M550,Input!$K192,Costs!M$1)+SUMIFS(M550,Input!$L192,Costs!M$1)</f>
        <v>0</v>
      </c>
      <c r="N191" s="8">
        <f>SUMIFS(N550,Input!$I192,Costs!N$1)+SUMIFS(N550,Input!$J192,Costs!N$1)+SUMIFS(N550,Input!$K192,Costs!N$1)+SUMIFS(N550,Input!$L192,Costs!N$1)</f>
        <v>0</v>
      </c>
      <c r="O191" s="8">
        <f>SUMIFS(O550,Input!$I192,Costs!O$1)+SUMIFS(O550,Input!$J192,Costs!O$1)+SUMIFS(O550,Input!$K192,Costs!O$1)+SUMIFS(O550,Input!$L192,Costs!O$1)</f>
        <v>0</v>
      </c>
      <c r="P191" s="8">
        <f>SUMIFS(P550,Input!$I192,Costs!P$1)+SUMIFS(P550,Input!$J192,Costs!P$1)+SUMIFS(P550,Input!$K192,Costs!P$1)+SUMIFS(P550,Input!$L192,Costs!P$1)</f>
        <v>0</v>
      </c>
      <c r="Q191" s="8">
        <f>SUMIFS(Q550,Input!$I192,Costs!Q$1)+SUMIFS(Q550,Input!$J192,Costs!Q$1)+SUMIFS(Q550,Input!$K192,Costs!Q$1)+SUMIFS(Q550,Input!$L192,Costs!Q$1)</f>
        <v>0</v>
      </c>
      <c r="R191" s="8">
        <f>SUMIFS(R550,Input!$I192,Costs!R$1)+SUMIFS(R550,Input!$J192,Costs!R$1)+SUMIFS(R550,Input!$K192,Costs!R$1)+SUMIFS(R550,Input!$L192,Costs!R$1)</f>
        <v>0</v>
      </c>
      <c r="S191" s="8">
        <f>SUMIFS(S550,Input!$I192,Costs!S$1)+SUMIFS(S550,Input!$J192,Costs!S$1)+SUMIFS(S550,Input!$K192,Costs!S$1)+SUMIFS(S550,Input!$L192,Costs!S$1)</f>
        <v>0</v>
      </c>
      <c r="T191" s="8">
        <f>SUMIFS(T550,Input!$I192,Costs!T$1)+SUMIFS(T550,Input!$J192,Costs!T$1)+SUMIFS(T550,Input!$K192,Costs!T$1)+SUMIFS(T550,Input!$L192,Costs!T$1)</f>
        <v>0</v>
      </c>
      <c r="U191" s="8">
        <f>SUMIFS(U550,Input!$I192,Costs!U$1)+SUMIFS(U550,Input!$J192,Costs!U$1)+SUMIFS(U550,Input!$K192,Costs!U$1)+SUMIFS(U550,Input!$L192,Costs!U$1)</f>
        <v>0</v>
      </c>
      <c r="V191" s="8">
        <f>SUMIFS(V550,Input!$I192,Costs!V$1)+SUMIFS(V550,Input!$J192,Costs!V$1)+SUMIFS(V550,Input!$K192,Costs!V$1)+SUMIFS(V550,Input!$L192,Costs!V$1)</f>
        <v>0</v>
      </c>
      <c r="W191" s="8">
        <f>SUMIFS(W550,Input!$I192,Costs!W$1)+SUMIFS(W550,Input!$J192,Costs!W$1)+SUMIFS(W550,Input!$K192,Costs!W$1)+SUMIFS(W550,Input!$L192,Costs!W$1)</f>
        <v>0</v>
      </c>
      <c r="X191"/>
      <c r="Y191" s="119">
        <f t="shared" si="4"/>
        <v>0</v>
      </c>
      <c r="Z191"/>
    </row>
    <row r="192" spans="1:26" ht="14.5" hidden="1" thickBot="1" x14ac:dyDescent="0.35">
      <c r="A192" s="67" t="str">
        <f>IF(ISBLANK(Input!A193)," ",Input!A193)</f>
        <v xml:space="preserve"> </v>
      </c>
      <c r="B192" s="117" t="str">
        <f>IF(ISBLANK(Input!B193)," ",Input!B193)</f>
        <v xml:space="preserve"> </v>
      </c>
      <c r="C192" s="66" t="str">
        <f>IF(ISBLANK(Input!C193)," ",Input!C193)</f>
        <v xml:space="preserve"> </v>
      </c>
      <c r="D192" s="8">
        <f>SUMIFS(D551,Input!$I193,Costs!D$1)+SUMIFS(D551,Input!$J193,Costs!D$1)+SUMIFS(D551,Input!$K193,Costs!D$1)+SUMIFS(D551,Input!$L193,Costs!D$1)</f>
        <v>0</v>
      </c>
      <c r="E192" s="8">
        <f>SUMIFS(E551,Input!$I193,Costs!E$1)+SUMIFS(E551,Input!$J193,Costs!E$1)+SUMIFS(E551,Input!$K193,Costs!E$1)+SUMIFS(E551,Input!$L193,Costs!E$1)</f>
        <v>0</v>
      </c>
      <c r="F192" s="8">
        <f>SUMIFS(F551,Input!$I193,Costs!F$1)+SUMIFS(F551,Input!$J193,Costs!F$1)+SUMIFS(F551,Input!$K193,Costs!F$1)+SUMIFS(F551,Input!$L193,Costs!F$1)</f>
        <v>0</v>
      </c>
      <c r="G192" s="8">
        <f>SUMIFS(G551,Input!$I193,Costs!G$1)+SUMIFS(G551,Input!$J193,Costs!G$1)+SUMIFS(G551,Input!$K193,Costs!G$1)+SUMIFS(G551,Input!$L193,Costs!G$1)</f>
        <v>0</v>
      </c>
      <c r="H192" s="8">
        <f>SUMIFS(H551,Input!$I193,Costs!H$1)+SUMIFS(H551,Input!$J193,Costs!H$1)+SUMIFS(H551,Input!$K193,Costs!H$1)+SUMIFS(H551,Input!$L193,Costs!H$1)</f>
        <v>0</v>
      </c>
      <c r="I192" s="8">
        <f>SUMIFS(I551,Input!$I193,Costs!I$1)+SUMIFS(I551,Input!$J193,Costs!I$1)+SUMIFS(I551,Input!$K193,Costs!I$1)+SUMIFS(I551,Input!$L193,Costs!I$1)</f>
        <v>0</v>
      </c>
      <c r="J192" s="8">
        <f>SUMIFS(J551,Input!$I193,Costs!J$1)+SUMIFS(J551,Input!$J193,Costs!J$1)+SUMIFS(J551,Input!$K193,Costs!J$1)+SUMIFS(J551,Input!$L193,Costs!J$1)</f>
        <v>0</v>
      </c>
      <c r="K192" s="8">
        <f>SUMIFS(K551,Input!$I193,Costs!K$1)+SUMIFS(K551,Input!$J193,Costs!K$1)+SUMIFS(K551,Input!$K193,Costs!K$1)+SUMIFS(K551,Input!$L193,Costs!K$1)</f>
        <v>0</v>
      </c>
      <c r="L192" s="8">
        <f>SUMIFS(L551,Input!$I193,Costs!L$1)+SUMIFS(L551,Input!$J193,Costs!L$1)+SUMIFS(L551,Input!$K193,Costs!L$1)+SUMIFS(L551,Input!$L193,Costs!L$1)</f>
        <v>0</v>
      </c>
      <c r="M192" s="8">
        <f>SUMIFS(M551,Input!$I193,Costs!M$1)+SUMIFS(M551,Input!$J193,Costs!M$1)+SUMIFS(M551,Input!$K193,Costs!M$1)+SUMIFS(M551,Input!$L193,Costs!M$1)</f>
        <v>0</v>
      </c>
      <c r="N192" s="8">
        <f>SUMIFS(N551,Input!$I193,Costs!N$1)+SUMIFS(N551,Input!$J193,Costs!N$1)+SUMIFS(N551,Input!$K193,Costs!N$1)+SUMIFS(N551,Input!$L193,Costs!N$1)</f>
        <v>0</v>
      </c>
      <c r="O192" s="8">
        <f>SUMIFS(O551,Input!$I193,Costs!O$1)+SUMIFS(O551,Input!$J193,Costs!O$1)+SUMIFS(O551,Input!$K193,Costs!O$1)+SUMIFS(O551,Input!$L193,Costs!O$1)</f>
        <v>0</v>
      </c>
      <c r="P192" s="8">
        <f>SUMIFS(P551,Input!$I193,Costs!P$1)+SUMIFS(P551,Input!$J193,Costs!P$1)+SUMIFS(P551,Input!$K193,Costs!P$1)+SUMIFS(P551,Input!$L193,Costs!P$1)</f>
        <v>0</v>
      </c>
      <c r="Q192" s="8">
        <f>SUMIFS(Q551,Input!$I193,Costs!Q$1)+SUMIFS(Q551,Input!$J193,Costs!Q$1)+SUMIFS(Q551,Input!$K193,Costs!Q$1)+SUMIFS(Q551,Input!$L193,Costs!Q$1)</f>
        <v>0</v>
      </c>
      <c r="R192" s="8">
        <f>SUMIFS(R551,Input!$I193,Costs!R$1)+SUMIFS(R551,Input!$J193,Costs!R$1)+SUMIFS(R551,Input!$K193,Costs!R$1)+SUMIFS(R551,Input!$L193,Costs!R$1)</f>
        <v>0</v>
      </c>
      <c r="S192" s="8">
        <f>SUMIFS(S551,Input!$I193,Costs!S$1)+SUMIFS(S551,Input!$J193,Costs!S$1)+SUMIFS(S551,Input!$K193,Costs!S$1)+SUMIFS(S551,Input!$L193,Costs!S$1)</f>
        <v>0</v>
      </c>
      <c r="T192" s="8">
        <f>SUMIFS(T551,Input!$I193,Costs!T$1)+SUMIFS(T551,Input!$J193,Costs!T$1)+SUMIFS(T551,Input!$K193,Costs!T$1)+SUMIFS(T551,Input!$L193,Costs!T$1)</f>
        <v>0</v>
      </c>
      <c r="U192" s="8">
        <f>SUMIFS(U551,Input!$I193,Costs!U$1)+SUMIFS(U551,Input!$J193,Costs!U$1)+SUMIFS(U551,Input!$K193,Costs!U$1)+SUMIFS(U551,Input!$L193,Costs!U$1)</f>
        <v>0</v>
      </c>
      <c r="V192" s="8">
        <f>SUMIFS(V551,Input!$I193,Costs!V$1)+SUMIFS(V551,Input!$J193,Costs!V$1)+SUMIFS(V551,Input!$K193,Costs!V$1)+SUMIFS(V551,Input!$L193,Costs!V$1)</f>
        <v>0</v>
      </c>
      <c r="W192" s="8">
        <f>SUMIFS(W551,Input!$I193,Costs!W$1)+SUMIFS(W551,Input!$J193,Costs!W$1)+SUMIFS(W551,Input!$K193,Costs!W$1)+SUMIFS(W551,Input!$L193,Costs!W$1)</f>
        <v>0</v>
      </c>
      <c r="X192"/>
      <c r="Y192" s="119">
        <f t="shared" si="4"/>
        <v>0</v>
      </c>
      <c r="Z192"/>
    </row>
    <row r="193" spans="1:26" ht="14.5" hidden="1" thickBot="1" x14ac:dyDescent="0.35">
      <c r="A193" s="67" t="str">
        <f>IF(ISBLANK(Input!A194)," ",Input!A194)</f>
        <v xml:space="preserve"> </v>
      </c>
      <c r="B193" s="117" t="str">
        <f>IF(ISBLANK(Input!B194)," ",Input!B194)</f>
        <v xml:space="preserve"> </v>
      </c>
      <c r="C193" s="66" t="str">
        <f>IF(ISBLANK(Input!C194)," ",Input!C194)</f>
        <v xml:space="preserve"> </v>
      </c>
      <c r="D193" s="8">
        <f>SUMIFS(D552,Input!$I194,Costs!D$1)+SUMIFS(D552,Input!$J194,Costs!D$1)+SUMIFS(D552,Input!$K194,Costs!D$1)+SUMIFS(D552,Input!$L194,Costs!D$1)</f>
        <v>0</v>
      </c>
      <c r="E193" s="8">
        <f>SUMIFS(E552,Input!$I194,Costs!E$1)+SUMIFS(E552,Input!$J194,Costs!E$1)+SUMIFS(E552,Input!$K194,Costs!E$1)+SUMIFS(E552,Input!$L194,Costs!E$1)</f>
        <v>0</v>
      </c>
      <c r="F193" s="8">
        <f>SUMIFS(F552,Input!$I194,Costs!F$1)+SUMIFS(F552,Input!$J194,Costs!F$1)+SUMIFS(F552,Input!$K194,Costs!F$1)+SUMIFS(F552,Input!$L194,Costs!F$1)</f>
        <v>0</v>
      </c>
      <c r="G193" s="8">
        <f>SUMIFS(G552,Input!$I194,Costs!G$1)+SUMIFS(G552,Input!$J194,Costs!G$1)+SUMIFS(G552,Input!$K194,Costs!G$1)+SUMIFS(G552,Input!$L194,Costs!G$1)</f>
        <v>0</v>
      </c>
      <c r="H193" s="8">
        <f>SUMIFS(H552,Input!$I194,Costs!H$1)+SUMIFS(H552,Input!$J194,Costs!H$1)+SUMIFS(H552,Input!$K194,Costs!H$1)+SUMIFS(H552,Input!$L194,Costs!H$1)</f>
        <v>0</v>
      </c>
      <c r="I193" s="8">
        <f>SUMIFS(I552,Input!$I194,Costs!I$1)+SUMIFS(I552,Input!$J194,Costs!I$1)+SUMIFS(I552,Input!$K194,Costs!I$1)+SUMIFS(I552,Input!$L194,Costs!I$1)</f>
        <v>0</v>
      </c>
      <c r="J193" s="8">
        <f>SUMIFS(J552,Input!$I194,Costs!J$1)+SUMIFS(J552,Input!$J194,Costs!J$1)+SUMIFS(J552,Input!$K194,Costs!J$1)+SUMIFS(J552,Input!$L194,Costs!J$1)</f>
        <v>0</v>
      </c>
      <c r="K193" s="8">
        <f>SUMIFS(K552,Input!$I194,Costs!K$1)+SUMIFS(K552,Input!$J194,Costs!K$1)+SUMIFS(K552,Input!$K194,Costs!K$1)+SUMIFS(K552,Input!$L194,Costs!K$1)</f>
        <v>0</v>
      </c>
      <c r="L193" s="8">
        <f>SUMIFS(L552,Input!$I194,Costs!L$1)+SUMIFS(L552,Input!$J194,Costs!L$1)+SUMIFS(L552,Input!$K194,Costs!L$1)+SUMIFS(L552,Input!$L194,Costs!L$1)</f>
        <v>0</v>
      </c>
      <c r="M193" s="8">
        <f>SUMIFS(M552,Input!$I194,Costs!M$1)+SUMIFS(M552,Input!$J194,Costs!M$1)+SUMIFS(M552,Input!$K194,Costs!M$1)+SUMIFS(M552,Input!$L194,Costs!M$1)</f>
        <v>0</v>
      </c>
      <c r="N193" s="8">
        <f>SUMIFS(N552,Input!$I194,Costs!N$1)+SUMIFS(N552,Input!$J194,Costs!N$1)+SUMIFS(N552,Input!$K194,Costs!N$1)+SUMIFS(N552,Input!$L194,Costs!N$1)</f>
        <v>0</v>
      </c>
      <c r="O193" s="8">
        <f>SUMIFS(O552,Input!$I194,Costs!O$1)+SUMIFS(O552,Input!$J194,Costs!O$1)+SUMIFS(O552,Input!$K194,Costs!O$1)+SUMIFS(O552,Input!$L194,Costs!O$1)</f>
        <v>0</v>
      </c>
      <c r="P193" s="8">
        <f>SUMIFS(P552,Input!$I194,Costs!P$1)+SUMIFS(P552,Input!$J194,Costs!P$1)+SUMIFS(P552,Input!$K194,Costs!P$1)+SUMIFS(P552,Input!$L194,Costs!P$1)</f>
        <v>0</v>
      </c>
      <c r="Q193" s="8">
        <f>SUMIFS(Q552,Input!$I194,Costs!Q$1)+SUMIFS(Q552,Input!$J194,Costs!Q$1)+SUMIFS(Q552,Input!$K194,Costs!Q$1)+SUMIFS(Q552,Input!$L194,Costs!Q$1)</f>
        <v>0</v>
      </c>
      <c r="R193" s="8">
        <f>SUMIFS(R552,Input!$I194,Costs!R$1)+SUMIFS(R552,Input!$J194,Costs!R$1)+SUMIFS(R552,Input!$K194,Costs!R$1)+SUMIFS(R552,Input!$L194,Costs!R$1)</f>
        <v>0</v>
      </c>
      <c r="S193" s="8">
        <f>SUMIFS(S552,Input!$I194,Costs!S$1)+SUMIFS(S552,Input!$J194,Costs!S$1)+SUMIFS(S552,Input!$K194,Costs!S$1)+SUMIFS(S552,Input!$L194,Costs!S$1)</f>
        <v>0</v>
      </c>
      <c r="T193" s="8">
        <f>SUMIFS(T552,Input!$I194,Costs!T$1)+SUMIFS(T552,Input!$J194,Costs!T$1)+SUMIFS(T552,Input!$K194,Costs!T$1)+SUMIFS(T552,Input!$L194,Costs!T$1)</f>
        <v>0</v>
      </c>
      <c r="U193" s="8">
        <f>SUMIFS(U552,Input!$I194,Costs!U$1)+SUMIFS(U552,Input!$J194,Costs!U$1)+SUMIFS(U552,Input!$K194,Costs!U$1)+SUMIFS(U552,Input!$L194,Costs!U$1)</f>
        <v>0</v>
      </c>
      <c r="V193" s="8">
        <f>SUMIFS(V552,Input!$I194,Costs!V$1)+SUMIFS(V552,Input!$J194,Costs!V$1)+SUMIFS(V552,Input!$K194,Costs!V$1)+SUMIFS(V552,Input!$L194,Costs!V$1)</f>
        <v>0</v>
      </c>
      <c r="W193" s="8">
        <f>SUMIFS(W552,Input!$I194,Costs!W$1)+SUMIFS(W552,Input!$J194,Costs!W$1)+SUMIFS(W552,Input!$K194,Costs!W$1)+SUMIFS(W552,Input!$L194,Costs!W$1)</f>
        <v>0</v>
      </c>
      <c r="X193"/>
      <c r="Y193" s="119">
        <f t="shared" si="4"/>
        <v>0</v>
      </c>
      <c r="Z193"/>
    </row>
    <row r="194" spans="1:26" ht="14.5" hidden="1" thickBot="1" x14ac:dyDescent="0.35">
      <c r="A194" s="67" t="str">
        <f>IF(ISBLANK(Input!A195)," ",Input!A195)</f>
        <v xml:space="preserve"> </v>
      </c>
      <c r="B194" s="117" t="str">
        <f>IF(ISBLANK(Input!B195)," ",Input!B195)</f>
        <v xml:space="preserve"> </v>
      </c>
      <c r="C194" s="66" t="str">
        <f>IF(ISBLANK(Input!C195)," ",Input!C195)</f>
        <v xml:space="preserve"> </v>
      </c>
      <c r="D194" s="8">
        <f>SUMIFS(D553,Input!$I195,Costs!D$1)+SUMIFS(D553,Input!$J195,Costs!D$1)+SUMIFS(D553,Input!$K195,Costs!D$1)+SUMIFS(D553,Input!$L195,Costs!D$1)</f>
        <v>0</v>
      </c>
      <c r="E194" s="8">
        <f>SUMIFS(E553,Input!$I195,Costs!E$1)+SUMIFS(E553,Input!$J195,Costs!E$1)+SUMIFS(E553,Input!$K195,Costs!E$1)+SUMIFS(E553,Input!$L195,Costs!E$1)</f>
        <v>0</v>
      </c>
      <c r="F194" s="8">
        <f>SUMIFS(F553,Input!$I195,Costs!F$1)+SUMIFS(F553,Input!$J195,Costs!F$1)+SUMIFS(F553,Input!$K195,Costs!F$1)+SUMIFS(F553,Input!$L195,Costs!F$1)</f>
        <v>0</v>
      </c>
      <c r="G194" s="8">
        <f>SUMIFS(G553,Input!$I195,Costs!G$1)+SUMIFS(G553,Input!$J195,Costs!G$1)+SUMIFS(G553,Input!$K195,Costs!G$1)+SUMIFS(G553,Input!$L195,Costs!G$1)</f>
        <v>0</v>
      </c>
      <c r="H194" s="8">
        <f>SUMIFS(H553,Input!$I195,Costs!H$1)+SUMIFS(H553,Input!$J195,Costs!H$1)+SUMIFS(H553,Input!$K195,Costs!H$1)+SUMIFS(H553,Input!$L195,Costs!H$1)</f>
        <v>0</v>
      </c>
      <c r="I194" s="8">
        <f>SUMIFS(I553,Input!$I195,Costs!I$1)+SUMIFS(I553,Input!$J195,Costs!I$1)+SUMIFS(I553,Input!$K195,Costs!I$1)+SUMIFS(I553,Input!$L195,Costs!I$1)</f>
        <v>0</v>
      </c>
      <c r="J194" s="8">
        <f>SUMIFS(J553,Input!$I195,Costs!J$1)+SUMIFS(J553,Input!$J195,Costs!J$1)+SUMIFS(J553,Input!$K195,Costs!J$1)+SUMIFS(J553,Input!$L195,Costs!J$1)</f>
        <v>0</v>
      </c>
      <c r="K194" s="8">
        <f>SUMIFS(K553,Input!$I195,Costs!K$1)+SUMIFS(K553,Input!$J195,Costs!K$1)+SUMIFS(K553,Input!$K195,Costs!K$1)+SUMIFS(K553,Input!$L195,Costs!K$1)</f>
        <v>0</v>
      </c>
      <c r="L194" s="8">
        <f>SUMIFS(L553,Input!$I195,Costs!L$1)+SUMIFS(L553,Input!$J195,Costs!L$1)+SUMIFS(L553,Input!$K195,Costs!L$1)+SUMIFS(L553,Input!$L195,Costs!L$1)</f>
        <v>0</v>
      </c>
      <c r="M194" s="8">
        <f>SUMIFS(M553,Input!$I195,Costs!M$1)+SUMIFS(M553,Input!$J195,Costs!M$1)+SUMIFS(M553,Input!$K195,Costs!M$1)+SUMIFS(M553,Input!$L195,Costs!M$1)</f>
        <v>0</v>
      </c>
      <c r="N194" s="8">
        <f>SUMIFS(N553,Input!$I195,Costs!N$1)+SUMIFS(N553,Input!$J195,Costs!N$1)+SUMIFS(N553,Input!$K195,Costs!N$1)+SUMIFS(N553,Input!$L195,Costs!N$1)</f>
        <v>0</v>
      </c>
      <c r="O194" s="8">
        <f>SUMIFS(O553,Input!$I195,Costs!O$1)+SUMIFS(O553,Input!$J195,Costs!O$1)+SUMIFS(O553,Input!$K195,Costs!O$1)+SUMIFS(O553,Input!$L195,Costs!O$1)</f>
        <v>0</v>
      </c>
      <c r="P194" s="8">
        <f>SUMIFS(P553,Input!$I195,Costs!P$1)+SUMIFS(P553,Input!$J195,Costs!P$1)+SUMIFS(P553,Input!$K195,Costs!P$1)+SUMIFS(P553,Input!$L195,Costs!P$1)</f>
        <v>0</v>
      </c>
      <c r="Q194" s="8">
        <f>SUMIFS(Q553,Input!$I195,Costs!Q$1)+SUMIFS(Q553,Input!$J195,Costs!Q$1)+SUMIFS(Q553,Input!$K195,Costs!Q$1)+SUMIFS(Q553,Input!$L195,Costs!Q$1)</f>
        <v>0</v>
      </c>
      <c r="R194" s="8">
        <f>SUMIFS(R553,Input!$I195,Costs!R$1)+SUMIFS(R553,Input!$J195,Costs!R$1)+SUMIFS(R553,Input!$K195,Costs!R$1)+SUMIFS(R553,Input!$L195,Costs!R$1)</f>
        <v>0</v>
      </c>
      <c r="S194" s="8">
        <f>SUMIFS(S553,Input!$I195,Costs!S$1)+SUMIFS(S553,Input!$J195,Costs!S$1)+SUMIFS(S553,Input!$K195,Costs!S$1)+SUMIFS(S553,Input!$L195,Costs!S$1)</f>
        <v>0</v>
      </c>
      <c r="T194" s="8">
        <f>SUMIFS(T553,Input!$I195,Costs!T$1)+SUMIFS(T553,Input!$J195,Costs!T$1)+SUMIFS(T553,Input!$K195,Costs!T$1)+SUMIFS(T553,Input!$L195,Costs!T$1)</f>
        <v>0</v>
      </c>
      <c r="U194" s="8">
        <f>SUMIFS(U553,Input!$I195,Costs!U$1)+SUMIFS(U553,Input!$J195,Costs!U$1)+SUMIFS(U553,Input!$K195,Costs!U$1)+SUMIFS(U553,Input!$L195,Costs!U$1)</f>
        <v>0</v>
      </c>
      <c r="V194" s="8">
        <f>SUMIFS(V553,Input!$I195,Costs!V$1)+SUMIFS(V553,Input!$J195,Costs!V$1)+SUMIFS(V553,Input!$K195,Costs!V$1)+SUMIFS(V553,Input!$L195,Costs!V$1)</f>
        <v>0</v>
      </c>
      <c r="W194" s="8">
        <f>SUMIFS(W553,Input!$I195,Costs!W$1)+SUMIFS(W553,Input!$J195,Costs!W$1)+SUMIFS(W553,Input!$K195,Costs!W$1)+SUMIFS(W553,Input!$L195,Costs!W$1)</f>
        <v>0</v>
      </c>
      <c r="X194"/>
      <c r="Y194" s="119">
        <f t="shared" si="4"/>
        <v>0</v>
      </c>
      <c r="Z194"/>
    </row>
    <row r="195" spans="1:26" ht="14.5" hidden="1" thickBot="1" x14ac:dyDescent="0.35">
      <c r="A195" s="67" t="str">
        <f>IF(ISBLANK(Input!A196)," ",Input!A196)</f>
        <v xml:space="preserve"> </v>
      </c>
      <c r="B195" s="117" t="str">
        <f>IF(ISBLANK(Input!B196)," ",Input!B196)</f>
        <v xml:space="preserve"> </v>
      </c>
      <c r="C195" s="66" t="str">
        <f>IF(ISBLANK(Input!C196)," ",Input!C196)</f>
        <v xml:space="preserve"> </v>
      </c>
      <c r="D195" s="8">
        <f>SUMIFS(D554,Input!$I196,Costs!D$1)+SUMIFS(D554,Input!$J196,Costs!D$1)+SUMIFS(D554,Input!$K196,Costs!D$1)+SUMIFS(D554,Input!$L196,Costs!D$1)</f>
        <v>0</v>
      </c>
      <c r="E195" s="8">
        <f>SUMIFS(E554,Input!$I196,Costs!E$1)+SUMIFS(E554,Input!$J196,Costs!E$1)+SUMIFS(E554,Input!$K196,Costs!E$1)+SUMIFS(E554,Input!$L196,Costs!E$1)</f>
        <v>0</v>
      </c>
      <c r="F195" s="8">
        <f>SUMIFS(F554,Input!$I196,Costs!F$1)+SUMIFS(F554,Input!$J196,Costs!F$1)+SUMIFS(F554,Input!$K196,Costs!F$1)+SUMIFS(F554,Input!$L196,Costs!F$1)</f>
        <v>0</v>
      </c>
      <c r="G195" s="8">
        <f>SUMIFS(G554,Input!$I196,Costs!G$1)+SUMIFS(G554,Input!$J196,Costs!G$1)+SUMIFS(G554,Input!$K196,Costs!G$1)+SUMIFS(G554,Input!$L196,Costs!G$1)</f>
        <v>0</v>
      </c>
      <c r="H195" s="8">
        <f>SUMIFS(H554,Input!$I196,Costs!H$1)+SUMIFS(H554,Input!$J196,Costs!H$1)+SUMIFS(H554,Input!$K196,Costs!H$1)+SUMIFS(H554,Input!$L196,Costs!H$1)</f>
        <v>0</v>
      </c>
      <c r="I195" s="8">
        <f>SUMIFS(I554,Input!$I196,Costs!I$1)+SUMIFS(I554,Input!$J196,Costs!I$1)+SUMIFS(I554,Input!$K196,Costs!I$1)+SUMIFS(I554,Input!$L196,Costs!I$1)</f>
        <v>0</v>
      </c>
      <c r="J195" s="8">
        <f>SUMIFS(J554,Input!$I196,Costs!J$1)+SUMIFS(J554,Input!$J196,Costs!J$1)+SUMIFS(J554,Input!$K196,Costs!J$1)+SUMIFS(J554,Input!$L196,Costs!J$1)</f>
        <v>0</v>
      </c>
      <c r="K195" s="8">
        <f>SUMIFS(K554,Input!$I196,Costs!K$1)+SUMIFS(K554,Input!$J196,Costs!K$1)+SUMIFS(K554,Input!$K196,Costs!K$1)+SUMIFS(K554,Input!$L196,Costs!K$1)</f>
        <v>0</v>
      </c>
      <c r="L195" s="8">
        <f>SUMIFS(L554,Input!$I196,Costs!L$1)+SUMIFS(L554,Input!$J196,Costs!L$1)+SUMIFS(L554,Input!$K196,Costs!L$1)+SUMIFS(L554,Input!$L196,Costs!L$1)</f>
        <v>0</v>
      </c>
      <c r="M195" s="8">
        <f>SUMIFS(M554,Input!$I196,Costs!M$1)+SUMIFS(M554,Input!$J196,Costs!M$1)+SUMIFS(M554,Input!$K196,Costs!M$1)+SUMIFS(M554,Input!$L196,Costs!M$1)</f>
        <v>0</v>
      </c>
      <c r="N195" s="8">
        <f>SUMIFS(N554,Input!$I196,Costs!N$1)+SUMIFS(N554,Input!$J196,Costs!N$1)+SUMIFS(N554,Input!$K196,Costs!N$1)+SUMIFS(N554,Input!$L196,Costs!N$1)</f>
        <v>0</v>
      </c>
      <c r="O195" s="8">
        <f>SUMIFS(O554,Input!$I196,Costs!O$1)+SUMIFS(O554,Input!$J196,Costs!O$1)+SUMIFS(O554,Input!$K196,Costs!O$1)+SUMIFS(O554,Input!$L196,Costs!O$1)</f>
        <v>0</v>
      </c>
      <c r="P195" s="8">
        <f>SUMIFS(P554,Input!$I196,Costs!P$1)+SUMIFS(P554,Input!$J196,Costs!P$1)+SUMIFS(P554,Input!$K196,Costs!P$1)+SUMIFS(P554,Input!$L196,Costs!P$1)</f>
        <v>0</v>
      </c>
      <c r="Q195" s="8">
        <f>SUMIFS(Q554,Input!$I196,Costs!Q$1)+SUMIFS(Q554,Input!$J196,Costs!Q$1)+SUMIFS(Q554,Input!$K196,Costs!Q$1)+SUMIFS(Q554,Input!$L196,Costs!Q$1)</f>
        <v>0</v>
      </c>
      <c r="R195" s="8">
        <f>SUMIFS(R554,Input!$I196,Costs!R$1)+SUMIFS(R554,Input!$J196,Costs!R$1)+SUMIFS(R554,Input!$K196,Costs!R$1)+SUMIFS(R554,Input!$L196,Costs!R$1)</f>
        <v>0</v>
      </c>
      <c r="S195" s="8">
        <f>SUMIFS(S554,Input!$I196,Costs!S$1)+SUMIFS(S554,Input!$J196,Costs!S$1)+SUMIFS(S554,Input!$K196,Costs!S$1)+SUMIFS(S554,Input!$L196,Costs!S$1)</f>
        <v>0</v>
      </c>
      <c r="T195" s="8">
        <f>SUMIFS(T554,Input!$I196,Costs!T$1)+SUMIFS(T554,Input!$J196,Costs!T$1)+SUMIFS(T554,Input!$K196,Costs!T$1)+SUMIFS(T554,Input!$L196,Costs!T$1)</f>
        <v>0</v>
      </c>
      <c r="U195" s="8">
        <f>SUMIFS(U554,Input!$I196,Costs!U$1)+SUMIFS(U554,Input!$J196,Costs!U$1)+SUMIFS(U554,Input!$K196,Costs!U$1)+SUMIFS(U554,Input!$L196,Costs!U$1)</f>
        <v>0</v>
      </c>
      <c r="V195" s="8">
        <f>SUMIFS(V554,Input!$I196,Costs!V$1)+SUMIFS(V554,Input!$J196,Costs!V$1)+SUMIFS(V554,Input!$K196,Costs!V$1)+SUMIFS(V554,Input!$L196,Costs!V$1)</f>
        <v>0</v>
      </c>
      <c r="W195" s="8">
        <f>SUMIFS(W554,Input!$I196,Costs!W$1)+SUMIFS(W554,Input!$J196,Costs!W$1)+SUMIFS(W554,Input!$K196,Costs!W$1)+SUMIFS(W554,Input!$L196,Costs!W$1)</f>
        <v>0</v>
      </c>
      <c r="X195"/>
      <c r="Y195" s="119">
        <f t="shared" si="4"/>
        <v>0</v>
      </c>
      <c r="Z195"/>
    </row>
    <row r="196" spans="1:26" ht="14.5" hidden="1" thickBot="1" x14ac:dyDescent="0.35">
      <c r="A196" s="67" t="str">
        <f>IF(ISBLANK(Input!A197)," ",Input!A197)</f>
        <v xml:space="preserve"> </v>
      </c>
      <c r="B196" s="117" t="str">
        <f>IF(ISBLANK(Input!B197)," ",Input!B197)</f>
        <v xml:space="preserve"> </v>
      </c>
      <c r="C196" s="66" t="str">
        <f>IF(ISBLANK(Input!C197)," ",Input!C197)</f>
        <v xml:space="preserve"> </v>
      </c>
      <c r="D196" s="8">
        <f>SUMIFS(D555,Input!$I197,Costs!D$1)+SUMIFS(D555,Input!$J197,Costs!D$1)+SUMIFS(D555,Input!$K197,Costs!D$1)+SUMIFS(D555,Input!$L197,Costs!D$1)</f>
        <v>0</v>
      </c>
      <c r="E196" s="8">
        <f>SUMIFS(E555,Input!$I197,Costs!E$1)+SUMIFS(E555,Input!$J197,Costs!E$1)+SUMIFS(E555,Input!$K197,Costs!E$1)+SUMIFS(E555,Input!$L197,Costs!E$1)</f>
        <v>0</v>
      </c>
      <c r="F196" s="8">
        <f>SUMIFS(F555,Input!$I197,Costs!F$1)+SUMIFS(F555,Input!$J197,Costs!F$1)+SUMIFS(F555,Input!$K197,Costs!F$1)+SUMIFS(F555,Input!$L197,Costs!F$1)</f>
        <v>0</v>
      </c>
      <c r="G196" s="8">
        <f>SUMIFS(G555,Input!$I197,Costs!G$1)+SUMIFS(G555,Input!$J197,Costs!G$1)+SUMIFS(G555,Input!$K197,Costs!G$1)+SUMIFS(G555,Input!$L197,Costs!G$1)</f>
        <v>0</v>
      </c>
      <c r="H196" s="8">
        <f>SUMIFS(H555,Input!$I197,Costs!H$1)+SUMIFS(H555,Input!$J197,Costs!H$1)+SUMIFS(H555,Input!$K197,Costs!H$1)+SUMIFS(H555,Input!$L197,Costs!H$1)</f>
        <v>0</v>
      </c>
      <c r="I196" s="8">
        <f>SUMIFS(I555,Input!$I197,Costs!I$1)+SUMIFS(I555,Input!$J197,Costs!I$1)+SUMIFS(I555,Input!$K197,Costs!I$1)+SUMIFS(I555,Input!$L197,Costs!I$1)</f>
        <v>0</v>
      </c>
      <c r="J196" s="8">
        <f>SUMIFS(J555,Input!$I197,Costs!J$1)+SUMIFS(J555,Input!$J197,Costs!J$1)+SUMIFS(J555,Input!$K197,Costs!J$1)+SUMIFS(J555,Input!$L197,Costs!J$1)</f>
        <v>0</v>
      </c>
      <c r="K196" s="8">
        <f>SUMIFS(K555,Input!$I197,Costs!K$1)+SUMIFS(K555,Input!$J197,Costs!K$1)+SUMIFS(K555,Input!$K197,Costs!K$1)+SUMIFS(K555,Input!$L197,Costs!K$1)</f>
        <v>0</v>
      </c>
      <c r="L196" s="8">
        <f>SUMIFS(L555,Input!$I197,Costs!L$1)+SUMIFS(L555,Input!$J197,Costs!L$1)+SUMIFS(L555,Input!$K197,Costs!L$1)+SUMIFS(L555,Input!$L197,Costs!L$1)</f>
        <v>0</v>
      </c>
      <c r="M196" s="8">
        <f>SUMIFS(M555,Input!$I197,Costs!M$1)+SUMIFS(M555,Input!$J197,Costs!M$1)+SUMIFS(M555,Input!$K197,Costs!M$1)+SUMIFS(M555,Input!$L197,Costs!M$1)</f>
        <v>0</v>
      </c>
      <c r="N196" s="8">
        <f>SUMIFS(N555,Input!$I197,Costs!N$1)+SUMIFS(N555,Input!$J197,Costs!N$1)+SUMIFS(N555,Input!$K197,Costs!N$1)+SUMIFS(N555,Input!$L197,Costs!N$1)</f>
        <v>0</v>
      </c>
      <c r="O196" s="8">
        <f>SUMIFS(O555,Input!$I197,Costs!O$1)+SUMIFS(O555,Input!$J197,Costs!O$1)+SUMIFS(O555,Input!$K197,Costs!O$1)+SUMIFS(O555,Input!$L197,Costs!O$1)</f>
        <v>0</v>
      </c>
      <c r="P196" s="8">
        <f>SUMIFS(P555,Input!$I197,Costs!P$1)+SUMIFS(P555,Input!$J197,Costs!P$1)+SUMIFS(P555,Input!$K197,Costs!P$1)+SUMIFS(P555,Input!$L197,Costs!P$1)</f>
        <v>0</v>
      </c>
      <c r="Q196" s="8">
        <f>SUMIFS(Q555,Input!$I197,Costs!Q$1)+SUMIFS(Q555,Input!$J197,Costs!Q$1)+SUMIFS(Q555,Input!$K197,Costs!Q$1)+SUMIFS(Q555,Input!$L197,Costs!Q$1)</f>
        <v>0</v>
      </c>
      <c r="R196" s="8">
        <f>SUMIFS(R555,Input!$I197,Costs!R$1)+SUMIFS(R555,Input!$J197,Costs!R$1)+SUMIFS(R555,Input!$K197,Costs!R$1)+SUMIFS(R555,Input!$L197,Costs!R$1)</f>
        <v>0</v>
      </c>
      <c r="S196" s="8">
        <f>SUMIFS(S555,Input!$I197,Costs!S$1)+SUMIFS(S555,Input!$J197,Costs!S$1)+SUMIFS(S555,Input!$K197,Costs!S$1)+SUMIFS(S555,Input!$L197,Costs!S$1)</f>
        <v>0</v>
      </c>
      <c r="T196" s="8">
        <f>SUMIFS(T555,Input!$I197,Costs!T$1)+SUMIFS(T555,Input!$J197,Costs!T$1)+SUMIFS(T555,Input!$K197,Costs!T$1)+SUMIFS(T555,Input!$L197,Costs!T$1)</f>
        <v>0</v>
      </c>
      <c r="U196" s="8">
        <f>SUMIFS(U555,Input!$I197,Costs!U$1)+SUMIFS(U555,Input!$J197,Costs!U$1)+SUMIFS(U555,Input!$K197,Costs!U$1)+SUMIFS(U555,Input!$L197,Costs!U$1)</f>
        <v>0</v>
      </c>
      <c r="V196" s="8">
        <f>SUMIFS(V555,Input!$I197,Costs!V$1)+SUMIFS(V555,Input!$J197,Costs!V$1)+SUMIFS(V555,Input!$K197,Costs!V$1)+SUMIFS(V555,Input!$L197,Costs!V$1)</f>
        <v>0</v>
      </c>
      <c r="W196" s="8">
        <f>SUMIFS(W555,Input!$I197,Costs!W$1)+SUMIFS(W555,Input!$J197,Costs!W$1)+SUMIFS(W555,Input!$K197,Costs!W$1)+SUMIFS(W555,Input!$L197,Costs!W$1)</f>
        <v>0</v>
      </c>
      <c r="X196"/>
      <c r="Y196" s="119">
        <f t="shared" ref="Y196:Y237" si="5">SUBTOTAL(9,D196:W196)</f>
        <v>0</v>
      </c>
      <c r="Z196"/>
    </row>
    <row r="197" spans="1:26" ht="14.5" hidden="1" thickBot="1" x14ac:dyDescent="0.35">
      <c r="A197" s="67" t="str">
        <f>IF(ISBLANK(Input!A198)," ",Input!A198)</f>
        <v xml:space="preserve"> </v>
      </c>
      <c r="B197" s="117" t="str">
        <f>IF(ISBLANK(Input!B198)," ",Input!B198)</f>
        <v xml:space="preserve"> </v>
      </c>
      <c r="C197" s="66" t="str">
        <f>IF(ISBLANK(Input!C198)," ",Input!C198)</f>
        <v xml:space="preserve"> </v>
      </c>
      <c r="D197" s="8">
        <f>SUMIFS(D556,Input!$I198,Costs!D$1)+SUMIFS(D556,Input!$J198,Costs!D$1)+SUMIFS(D556,Input!$K198,Costs!D$1)+SUMIFS(D556,Input!$L198,Costs!D$1)</f>
        <v>0</v>
      </c>
      <c r="E197" s="8">
        <f>SUMIFS(E556,Input!$I198,Costs!E$1)+SUMIFS(E556,Input!$J198,Costs!E$1)+SUMIFS(E556,Input!$K198,Costs!E$1)+SUMIFS(E556,Input!$L198,Costs!E$1)</f>
        <v>0</v>
      </c>
      <c r="F197" s="8">
        <f>SUMIFS(F556,Input!$I198,Costs!F$1)+SUMIFS(F556,Input!$J198,Costs!F$1)+SUMIFS(F556,Input!$K198,Costs!F$1)+SUMIFS(F556,Input!$L198,Costs!F$1)</f>
        <v>0</v>
      </c>
      <c r="G197" s="8">
        <f>SUMIFS(G556,Input!$I198,Costs!G$1)+SUMIFS(G556,Input!$J198,Costs!G$1)+SUMIFS(G556,Input!$K198,Costs!G$1)+SUMIFS(G556,Input!$L198,Costs!G$1)</f>
        <v>0</v>
      </c>
      <c r="H197" s="8">
        <f>SUMIFS(H556,Input!$I198,Costs!H$1)+SUMIFS(H556,Input!$J198,Costs!H$1)+SUMIFS(H556,Input!$K198,Costs!H$1)+SUMIFS(H556,Input!$L198,Costs!H$1)</f>
        <v>0</v>
      </c>
      <c r="I197" s="8">
        <f>SUMIFS(I556,Input!$I198,Costs!I$1)+SUMIFS(I556,Input!$J198,Costs!I$1)+SUMIFS(I556,Input!$K198,Costs!I$1)+SUMIFS(I556,Input!$L198,Costs!I$1)</f>
        <v>0</v>
      </c>
      <c r="J197" s="8">
        <f>SUMIFS(J556,Input!$I198,Costs!J$1)+SUMIFS(J556,Input!$J198,Costs!J$1)+SUMIFS(J556,Input!$K198,Costs!J$1)+SUMIFS(J556,Input!$L198,Costs!J$1)</f>
        <v>0</v>
      </c>
      <c r="K197" s="8">
        <f>SUMIFS(K556,Input!$I198,Costs!K$1)+SUMIFS(K556,Input!$J198,Costs!K$1)+SUMIFS(K556,Input!$K198,Costs!K$1)+SUMIFS(K556,Input!$L198,Costs!K$1)</f>
        <v>0</v>
      </c>
      <c r="L197" s="8">
        <f>SUMIFS(L556,Input!$I198,Costs!L$1)+SUMIFS(L556,Input!$J198,Costs!L$1)+SUMIFS(L556,Input!$K198,Costs!L$1)+SUMIFS(L556,Input!$L198,Costs!L$1)</f>
        <v>0</v>
      </c>
      <c r="M197" s="8">
        <f>SUMIFS(M556,Input!$I198,Costs!M$1)+SUMIFS(M556,Input!$J198,Costs!M$1)+SUMIFS(M556,Input!$K198,Costs!M$1)+SUMIFS(M556,Input!$L198,Costs!M$1)</f>
        <v>0</v>
      </c>
      <c r="N197" s="8">
        <f>SUMIFS(N556,Input!$I198,Costs!N$1)+SUMIFS(N556,Input!$J198,Costs!N$1)+SUMIFS(N556,Input!$K198,Costs!N$1)+SUMIFS(N556,Input!$L198,Costs!N$1)</f>
        <v>0</v>
      </c>
      <c r="O197" s="8">
        <f>SUMIFS(O556,Input!$I198,Costs!O$1)+SUMIFS(O556,Input!$J198,Costs!O$1)+SUMIFS(O556,Input!$K198,Costs!O$1)+SUMIFS(O556,Input!$L198,Costs!O$1)</f>
        <v>0</v>
      </c>
      <c r="P197" s="8">
        <f>SUMIFS(P556,Input!$I198,Costs!P$1)+SUMIFS(P556,Input!$J198,Costs!P$1)+SUMIFS(P556,Input!$K198,Costs!P$1)+SUMIFS(P556,Input!$L198,Costs!P$1)</f>
        <v>0</v>
      </c>
      <c r="Q197" s="8">
        <f>SUMIFS(Q556,Input!$I198,Costs!Q$1)+SUMIFS(Q556,Input!$J198,Costs!Q$1)+SUMIFS(Q556,Input!$K198,Costs!Q$1)+SUMIFS(Q556,Input!$L198,Costs!Q$1)</f>
        <v>0</v>
      </c>
      <c r="R197" s="8">
        <f>SUMIFS(R556,Input!$I198,Costs!R$1)+SUMIFS(R556,Input!$J198,Costs!R$1)+SUMIFS(R556,Input!$K198,Costs!R$1)+SUMIFS(R556,Input!$L198,Costs!R$1)</f>
        <v>0</v>
      </c>
      <c r="S197" s="8">
        <f>SUMIFS(S556,Input!$I198,Costs!S$1)+SUMIFS(S556,Input!$J198,Costs!S$1)+SUMIFS(S556,Input!$K198,Costs!S$1)+SUMIFS(S556,Input!$L198,Costs!S$1)</f>
        <v>0</v>
      </c>
      <c r="T197" s="8">
        <f>SUMIFS(T556,Input!$I198,Costs!T$1)+SUMIFS(T556,Input!$J198,Costs!T$1)+SUMIFS(T556,Input!$K198,Costs!T$1)+SUMIFS(T556,Input!$L198,Costs!T$1)</f>
        <v>0</v>
      </c>
      <c r="U197" s="8">
        <f>SUMIFS(U556,Input!$I198,Costs!U$1)+SUMIFS(U556,Input!$J198,Costs!U$1)+SUMIFS(U556,Input!$K198,Costs!U$1)+SUMIFS(U556,Input!$L198,Costs!U$1)</f>
        <v>0</v>
      </c>
      <c r="V197" s="8">
        <f>SUMIFS(V556,Input!$I198,Costs!V$1)+SUMIFS(V556,Input!$J198,Costs!V$1)+SUMIFS(V556,Input!$K198,Costs!V$1)+SUMIFS(V556,Input!$L198,Costs!V$1)</f>
        <v>0</v>
      </c>
      <c r="W197" s="8">
        <f>SUMIFS(W556,Input!$I198,Costs!W$1)+SUMIFS(W556,Input!$J198,Costs!W$1)+SUMIFS(W556,Input!$K198,Costs!W$1)+SUMIFS(W556,Input!$L198,Costs!W$1)</f>
        <v>0</v>
      </c>
      <c r="X197"/>
      <c r="Y197" s="119">
        <f t="shared" si="5"/>
        <v>0</v>
      </c>
      <c r="Z197"/>
    </row>
    <row r="198" spans="1:26" ht="14.5" hidden="1" thickBot="1" x14ac:dyDescent="0.35">
      <c r="A198" s="67" t="str">
        <f>IF(ISBLANK(Input!A199)," ",Input!A199)</f>
        <v xml:space="preserve"> </v>
      </c>
      <c r="B198" s="117" t="str">
        <f>IF(ISBLANK(Input!B199)," ",Input!B199)</f>
        <v xml:space="preserve"> </v>
      </c>
      <c r="C198" s="66" t="str">
        <f>IF(ISBLANK(Input!C199)," ",Input!C199)</f>
        <v xml:space="preserve"> </v>
      </c>
      <c r="D198" s="8">
        <f>SUMIFS(D557,Input!$I199,Costs!D$1)+SUMIFS(D557,Input!$J199,Costs!D$1)+SUMIFS(D557,Input!$K199,Costs!D$1)+SUMIFS(D557,Input!$L199,Costs!D$1)</f>
        <v>0</v>
      </c>
      <c r="E198" s="8">
        <f>SUMIFS(E557,Input!$I199,Costs!E$1)+SUMIFS(E557,Input!$J199,Costs!E$1)+SUMIFS(E557,Input!$K199,Costs!E$1)+SUMIFS(E557,Input!$L199,Costs!E$1)</f>
        <v>0</v>
      </c>
      <c r="F198" s="8">
        <f>SUMIFS(F557,Input!$I199,Costs!F$1)+SUMIFS(F557,Input!$J199,Costs!F$1)+SUMIFS(F557,Input!$K199,Costs!F$1)+SUMIFS(F557,Input!$L199,Costs!F$1)</f>
        <v>0</v>
      </c>
      <c r="G198" s="8">
        <f>SUMIFS(G557,Input!$I199,Costs!G$1)+SUMIFS(G557,Input!$J199,Costs!G$1)+SUMIFS(G557,Input!$K199,Costs!G$1)+SUMIFS(G557,Input!$L199,Costs!G$1)</f>
        <v>0</v>
      </c>
      <c r="H198" s="8">
        <f>SUMIFS(H557,Input!$I199,Costs!H$1)+SUMIFS(H557,Input!$J199,Costs!H$1)+SUMIFS(H557,Input!$K199,Costs!H$1)+SUMIFS(H557,Input!$L199,Costs!H$1)</f>
        <v>0</v>
      </c>
      <c r="I198" s="8">
        <f>SUMIFS(I557,Input!$I199,Costs!I$1)+SUMIFS(I557,Input!$J199,Costs!I$1)+SUMIFS(I557,Input!$K199,Costs!I$1)+SUMIFS(I557,Input!$L199,Costs!I$1)</f>
        <v>0</v>
      </c>
      <c r="J198" s="8">
        <f>SUMIFS(J557,Input!$I199,Costs!J$1)+SUMIFS(J557,Input!$J199,Costs!J$1)+SUMIFS(J557,Input!$K199,Costs!J$1)+SUMIFS(J557,Input!$L199,Costs!J$1)</f>
        <v>0</v>
      </c>
      <c r="K198" s="8">
        <f>SUMIFS(K557,Input!$I199,Costs!K$1)+SUMIFS(K557,Input!$J199,Costs!K$1)+SUMIFS(K557,Input!$K199,Costs!K$1)+SUMIFS(K557,Input!$L199,Costs!K$1)</f>
        <v>0</v>
      </c>
      <c r="L198" s="8">
        <f>SUMIFS(L557,Input!$I199,Costs!L$1)+SUMIFS(L557,Input!$J199,Costs!L$1)+SUMIFS(L557,Input!$K199,Costs!L$1)+SUMIFS(L557,Input!$L199,Costs!L$1)</f>
        <v>0</v>
      </c>
      <c r="M198" s="8">
        <f>SUMIFS(M557,Input!$I199,Costs!M$1)+SUMIFS(M557,Input!$J199,Costs!M$1)+SUMIFS(M557,Input!$K199,Costs!M$1)+SUMIFS(M557,Input!$L199,Costs!M$1)</f>
        <v>0</v>
      </c>
      <c r="N198" s="8">
        <f>SUMIFS(N557,Input!$I199,Costs!N$1)+SUMIFS(N557,Input!$J199,Costs!N$1)+SUMIFS(N557,Input!$K199,Costs!N$1)+SUMIFS(N557,Input!$L199,Costs!N$1)</f>
        <v>0</v>
      </c>
      <c r="O198" s="8">
        <f>SUMIFS(O557,Input!$I199,Costs!O$1)+SUMIFS(O557,Input!$J199,Costs!O$1)+SUMIFS(O557,Input!$K199,Costs!O$1)+SUMIFS(O557,Input!$L199,Costs!O$1)</f>
        <v>0</v>
      </c>
      <c r="P198" s="8">
        <f>SUMIFS(P557,Input!$I199,Costs!P$1)+SUMIFS(P557,Input!$J199,Costs!P$1)+SUMIFS(P557,Input!$K199,Costs!P$1)+SUMIFS(P557,Input!$L199,Costs!P$1)</f>
        <v>0</v>
      </c>
      <c r="Q198" s="8">
        <f>SUMIFS(Q557,Input!$I199,Costs!Q$1)+SUMIFS(Q557,Input!$J199,Costs!Q$1)+SUMIFS(Q557,Input!$K199,Costs!Q$1)+SUMIFS(Q557,Input!$L199,Costs!Q$1)</f>
        <v>0</v>
      </c>
      <c r="R198" s="8">
        <f>SUMIFS(R557,Input!$I199,Costs!R$1)+SUMIFS(R557,Input!$J199,Costs!R$1)+SUMIFS(R557,Input!$K199,Costs!R$1)+SUMIFS(R557,Input!$L199,Costs!R$1)</f>
        <v>0</v>
      </c>
      <c r="S198" s="8">
        <f>SUMIFS(S557,Input!$I199,Costs!S$1)+SUMIFS(S557,Input!$J199,Costs!S$1)+SUMIFS(S557,Input!$K199,Costs!S$1)+SUMIFS(S557,Input!$L199,Costs!S$1)</f>
        <v>0</v>
      </c>
      <c r="T198" s="8">
        <f>SUMIFS(T557,Input!$I199,Costs!T$1)+SUMIFS(T557,Input!$J199,Costs!T$1)+SUMIFS(T557,Input!$K199,Costs!T$1)+SUMIFS(T557,Input!$L199,Costs!T$1)</f>
        <v>0</v>
      </c>
      <c r="U198" s="8">
        <f>SUMIFS(U557,Input!$I199,Costs!U$1)+SUMIFS(U557,Input!$J199,Costs!U$1)+SUMIFS(U557,Input!$K199,Costs!U$1)+SUMIFS(U557,Input!$L199,Costs!U$1)</f>
        <v>0</v>
      </c>
      <c r="V198" s="8">
        <f>SUMIFS(V557,Input!$I199,Costs!V$1)+SUMIFS(V557,Input!$J199,Costs!V$1)+SUMIFS(V557,Input!$K199,Costs!V$1)+SUMIFS(V557,Input!$L199,Costs!V$1)</f>
        <v>0</v>
      </c>
      <c r="W198" s="8">
        <f>SUMIFS(W557,Input!$I199,Costs!W$1)+SUMIFS(W557,Input!$J199,Costs!W$1)+SUMIFS(W557,Input!$K199,Costs!W$1)+SUMIFS(W557,Input!$L199,Costs!W$1)</f>
        <v>0</v>
      </c>
      <c r="X198"/>
      <c r="Y198" s="119">
        <f t="shared" si="5"/>
        <v>0</v>
      </c>
      <c r="Z198"/>
    </row>
    <row r="199" spans="1:26" ht="14.5" hidden="1" thickBot="1" x14ac:dyDescent="0.35">
      <c r="A199" s="67" t="str">
        <f>IF(ISBLANK(Input!A200)," ",Input!A200)</f>
        <v xml:space="preserve"> </v>
      </c>
      <c r="B199" s="117" t="str">
        <f>IF(ISBLANK(Input!B200)," ",Input!B200)</f>
        <v xml:space="preserve"> </v>
      </c>
      <c r="C199" s="66" t="str">
        <f>IF(ISBLANK(Input!C200)," ",Input!C200)</f>
        <v xml:space="preserve"> </v>
      </c>
      <c r="D199" s="8">
        <f>SUMIFS(D558,Input!$I200,Costs!D$1)+SUMIFS(D558,Input!$J200,Costs!D$1)+SUMIFS(D558,Input!$K200,Costs!D$1)+SUMIFS(D558,Input!$L200,Costs!D$1)</f>
        <v>0</v>
      </c>
      <c r="E199" s="8">
        <f>SUMIFS(E558,Input!$I200,Costs!E$1)+SUMIFS(E558,Input!$J200,Costs!E$1)+SUMIFS(E558,Input!$K200,Costs!E$1)+SUMIFS(E558,Input!$L200,Costs!E$1)</f>
        <v>0</v>
      </c>
      <c r="F199" s="8">
        <f>SUMIFS(F558,Input!$I200,Costs!F$1)+SUMIFS(F558,Input!$J200,Costs!F$1)+SUMIFS(F558,Input!$K200,Costs!F$1)+SUMIFS(F558,Input!$L200,Costs!F$1)</f>
        <v>0</v>
      </c>
      <c r="G199" s="8">
        <f>SUMIFS(G558,Input!$I200,Costs!G$1)+SUMIFS(G558,Input!$J200,Costs!G$1)+SUMIFS(G558,Input!$K200,Costs!G$1)+SUMIFS(G558,Input!$L200,Costs!G$1)</f>
        <v>0</v>
      </c>
      <c r="H199" s="8">
        <f>SUMIFS(H558,Input!$I200,Costs!H$1)+SUMIFS(H558,Input!$J200,Costs!H$1)+SUMIFS(H558,Input!$K200,Costs!H$1)+SUMIFS(H558,Input!$L200,Costs!H$1)</f>
        <v>0</v>
      </c>
      <c r="I199" s="8">
        <f>SUMIFS(I558,Input!$I200,Costs!I$1)+SUMIFS(I558,Input!$J200,Costs!I$1)+SUMIFS(I558,Input!$K200,Costs!I$1)+SUMIFS(I558,Input!$L200,Costs!I$1)</f>
        <v>0</v>
      </c>
      <c r="J199" s="8">
        <f>SUMIFS(J558,Input!$I200,Costs!J$1)+SUMIFS(J558,Input!$J200,Costs!J$1)+SUMIFS(J558,Input!$K200,Costs!J$1)+SUMIFS(J558,Input!$L200,Costs!J$1)</f>
        <v>0</v>
      </c>
      <c r="K199" s="8">
        <f>SUMIFS(K558,Input!$I200,Costs!K$1)+SUMIFS(K558,Input!$J200,Costs!K$1)+SUMIFS(K558,Input!$K200,Costs!K$1)+SUMIFS(K558,Input!$L200,Costs!K$1)</f>
        <v>0</v>
      </c>
      <c r="L199" s="8">
        <f>SUMIFS(L558,Input!$I200,Costs!L$1)+SUMIFS(L558,Input!$J200,Costs!L$1)+SUMIFS(L558,Input!$K200,Costs!L$1)+SUMIFS(L558,Input!$L200,Costs!L$1)</f>
        <v>0</v>
      </c>
      <c r="M199" s="8">
        <f>SUMIFS(M558,Input!$I200,Costs!M$1)+SUMIFS(M558,Input!$J200,Costs!M$1)+SUMIFS(M558,Input!$K200,Costs!M$1)+SUMIFS(M558,Input!$L200,Costs!M$1)</f>
        <v>0</v>
      </c>
      <c r="N199" s="8">
        <f>SUMIFS(N558,Input!$I200,Costs!N$1)+SUMIFS(N558,Input!$J200,Costs!N$1)+SUMIFS(N558,Input!$K200,Costs!N$1)+SUMIFS(N558,Input!$L200,Costs!N$1)</f>
        <v>0</v>
      </c>
      <c r="O199" s="8">
        <f>SUMIFS(O558,Input!$I200,Costs!O$1)+SUMIFS(O558,Input!$J200,Costs!O$1)+SUMIFS(O558,Input!$K200,Costs!O$1)+SUMIFS(O558,Input!$L200,Costs!O$1)</f>
        <v>0</v>
      </c>
      <c r="P199" s="8">
        <f>SUMIFS(P558,Input!$I200,Costs!P$1)+SUMIFS(P558,Input!$J200,Costs!P$1)+SUMIFS(P558,Input!$K200,Costs!P$1)+SUMIFS(P558,Input!$L200,Costs!P$1)</f>
        <v>0</v>
      </c>
      <c r="Q199" s="8">
        <f>SUMIFS(Q558,Input!$I200,Costs!Q$1)+SUMIFS(Q558,Input!$J200,Costs!Q$1)+SUMIFS(Q558,Input!$K200,Costs!Q$1)+SUMIFS(Q558,Input!$L200,Costs!Q$1)</f>
        <v>0</v>
      </c>
      <c r="R199" s="8">
        <f>SUMIFS(R558,Input!$I200,Costs!R$1)+SUMIFS(R558,Input!$J200,Costs!R$1)+SUMIFS(R558,Input!$K200,Costs!R$1)+SUMIFS(R558,Input!$L200,Costs!R$1)</f>
        <v>0</v>
      </c>
      <c r="S199" s="8">
        <f>SUMIFS(S558,Input!$I200,Costs!S$1)+SUMIFS(S558,Input!$J200,Costs!S$1)+SUMIFS(S558,Input!$K200,Costs!S$1)+SUMIFS(S558,Input!$L200,Costs!S$1)</f>
        <v>0</v>
      </c>
      <c r="T199" s="8">
        <f>SUMIFS(T558,Input!$I200,Costs!T$1)+SUMIFS(T558,Input!$J200,Costs!T$1)+SUMIFS(T558,Input!$K200,Costs!T$1)+SUMIFS(T558,Input!$L200,Costs!T$1)</f>
        <v>0</v>
      </c>
      <c r="U199" s="8">
        <f>SUMIFS(U558,Input!$I200,Costs!U$1)+SUMIFS(U558,Input!$J200,Costs!U$1)+SUMIFS(U558,Input!$K200,Costs!U$1)+SUMIFS(U558,Input!$L200,Costs!U$1)</f>
        <v>0</v>
      </c>
      <c r="V199" s="8">
        <f>SUMIFS(V558,Input!$I200,Costs!V$1)+SUMIFS(V558,Input!$J200,Costs!V$1)+SUMIFS(V558,Input!$K200,Costs!V$1)+SUMIFS(V558,Input!$L200,Costs!V$1)</f>
        <v>0</v>
      </c>
      <c r="W199" s="8">
        <f>SUMIFS(W558,Input!$I200,Costs!W$1)+SUMIFS(W558,Input!$J200,Costs!W$1)+SUMIFS(W558,Input!$K200,Costs!W$1)+SUMIFS(W558,Input!$L200,Costs!W$1)</f>
        <v>0</v>
      </c>
      <c r="X199"/>
      <c r="Y199" s="119">
        <f t="shared" si="5"/>
        <v>0</v>
      </c>
      <c r="Z199"/>
    </row>
    <row r="200" spans="1:26" ht="14.5" hidden="1" thickBot="1" x14ac:dyDescent="0.35">
      <c r="A200" s="67" t="str">
        <f>IF(ISBLANK(Input!A201)," ",Input!A201)</f>
        <v xml:space="preserve"> </v>
      </c>
      <c r="B200" s="117" t="str">
        <f>IF(ISBLANK(Input!B201)," ",Input!B201)</f>
        <v xml:space="preserve"> </v>
      </c>
      <c r="C200" s="66" t="str">
        <f>IF(ISBLANK(Input!C201)," ",Input!C201)</f>
        <v xml:space="preserve"> </v>
      </c>
      <c r="D200" s="8">
        <f>SUMIFS(D559,Input!$I201,Costs!D$1)+SUMIFS(D559,Input!$J201,Costs!D$1)+SUMIFS(D559,Input!$K201,Costs!D$1)+SUMIFS(D559,Input!$L201,Costs!D$1)</f>
        <v>0</v>
      </c>
      <c r="E200" s="8">
        <f>SUMIFS(E559,Input!$I201,Costs!E$1)+SUMIFS(E559,Input!$J201,Costs!E$1)+SUMIFS(E559,Input!$K201,Costs!E$1)+SUMIFS(E559,Input!$L201,Costs!E$1)</f>
        <v>0</v>
      </c>
      <c r="F200" s="8">
        <f>SUMIFS(F559,Input!$I201,Costs!F$1)+SUMIFS(F559,Input!$J201,Costs!F$1)+SUMIFS(F559,Input!$K201,Costs!F$1)+SUMIFS(F559,Input!$L201,Costs!F$1)</f>
        <v>0</v>
      </c>
      <c r="G200" s="8">
        <f>SUMIFS(G559,Input!$I201,Costs!G$1)+SUMIFS(G559,Input!$J201,Costs!G$1)+SUMIFS(G559,Input!$K201,Costs!G$1)+SUMIFS(G559,Input!$L201,Costs!G$1)</f>
        <v>0</v>
      </c>
      <c r="H200" s="8">
        <f>SUMIFS(H559,Input!$I201,Costs!H$1)+SUMIFS(H559,Input!$J201,Costs!H$1)+SUMIFS(H559,Input!$K201,Costs!H$1)+SUMIFS(H559,Input!$L201,Costs!H$1)</f>
        <v>0</v>
      </c>
      <c r="I200" s="8">
        <f>SUMIFS(I559,Input!$I201,Costs!I$1)+SUMIFS(I559,Input!$J201,Costs!I$1)+SUMIFS(I559,Input!$K201,Costs!I$1)+SUMIFS(I559,Input!$L201,Costs!I$1)</f>
        <v>0</v>
      </c>
      <c r="J200" s="8">
        <f>SUMIFS(J559,Input!$I201,Costs!J$1)+SUMIFS(J559,Input!$J201,Costs!J$1)+SUMIFS(J559,Input!$K201,Costs!J$1)+SUMIFS(J559,Input!$L201,Costs!J$1)</f>
        <v>0</v>
      </c>
      <c r="K200" s="8">
        <f>SUMIFS(K559,Input!$I201,Costs!K$1)+SUMIFS(K559,Input!$J201,Costs!K$1)+SUMIFS(K559,Input!$K201,Costs!K$1)+SUMIFS(K559,Input!$L201,Costs!K$1)</f>
        <v>0</v>
      </c>
      <c r="L200" s="8">
        <f>SUMIFS(L559,Input!$I201,Costs!L$1)+SUMIFS(L559,Input!$J201,Costs!L$1)+SUMIFS(L559,Input!$K201,Costs!L$1)+SUMIFS(L559,Input!$L201,Costs!L$1)</f>
        <v>0</v>
      </c>
      <c r="M200" s="8">
        <f>SUMIFS(M559,Input!$I201,Costs!M$1)+SUMIFS(M559,Input!$J201,Costs!M$1)+SUMIFS(M559,Input!$K201,Costs!M$1)+SUMIFS(M559,Input!$L201,Costs!M$1)</f>
        <v>0</v>
      </c>
      <c r="N200" s="8">
        <f>SUMIFS(N559,Input!$I201,Costs!N$1)+SUMIFS(N559,Input!$J201,Costs!N$1)+SUMIFS(N559,Input!$K201,Costs!N$1)+SUMIFS(N559,Input!$L201,Costs!N$1)</f>
        <v>0</v>
      </c>
      <c r="O200" s="8">
        <f>SUMIFS(O559,Input!$I201,Costs!O$1)+SUMIFS(O559,Input!$J201,Costs!O$1)+SUMIFS(O559,Input!$K201,Costs!O$1)+SUMIFS(O559,Input!$L201,Costs!O$1)</f>
        <v>0</v>
      </c>
      <c r="P200" s="8">
        <f>SUMIFS(P559,Input!$I201,Costs!P$1)+SUMIFS(P559,Input!$J201,Costs!P$1)+SUMIFS(P559,Input!$K201,Costs!P$1)+SUMIFS(P559,Input!$L201,Costs!P$1)</f>
        <v>0</v>
      </c>
      <c r="Q200" s="8">
        <f>SUMIFS(Q559,Input!$I201,Costs!Q$1)+SUMIFS(Q559,Input!$J201,Costs!Q$1)+SUMIFS(Q559,Input!$K201,Costs!Q$1)+SUMIFS(Q559,Input!$L201,Costs!Q$1)</f>
        <v>0</v>
      </c>
      <c r="R200" s="8">
        <f>SUMIFS(R559,Input!$I201,Costs!R$1)+SUMIFS(R559,Input!$J201,Costs!R$1)+SUMIFS(R559,Input!$K201,Costs!R$1)+SUMIFS(R559,Input!$L201,Costs!R$1)</f>
        <v>0</v>
      </c>
      <c r="S200" s="8">
        <f>SUMIFS(S559,Input!$I201,Costs!S$1)+SUMIFS(S559,Input!$J201,Costs!S$1)+SUMIFS(S559,Input!$K201,Costs!S$1)+SUMIFS(S559,Input!$L201,Costs!S$1)</f>
        <v>0</v>
      </c>
      <c r="T200" s="8">
        <f>SUMIFS(T559,Input!$I201,Costs!T$1)+SUMIFS(T559,Input!$J201,Costs!T$1)+SUMIFS(T559,Input!$K201,Costs!T$1)+SUMIFS(T559,Input!$L201,Costs!T$1)</f>
        <v>0</v>
      </c>
      <c r="U200" s="8">
        <f>SUMIFS(U559,Input!$I201,Costs!U$1)+SUMIFS(U559,Input!$J201,Costs!U$1)+SUMIFS(U559,Input!$K201,Costs!U$1)+SUMIFS(U559,Input!$L201,Costs!U$1)</f>
        <v>0</v>
      </c>
      <c r="V200" s="8">
        <f>SUMIFS(V559,Input!$I201,Costs!V$1)+SUMIFS(V559,Input!$J201,Costs!V$1)+SUMIFS(V559,Input!$K201,Costs!V$1)+SUMIFS(V559,Input!$L201,Costs!V$1)</f>
        <v>0</v>
      </c>
      <c r="W200" s="8">
        <f>SUMIFS(W559,Input!$I201,Costs!W$1)+SUMIFS(W559,Input!$J201,Costs!W$1)+SUMIFS(W559,Input!$K201,Costs!W$1)+SUMIFS(W559,Input!$L201,Costs!W$1)</f>
        <v>0</v>
      </c>
      <c r="X200"/>
      <c r="Y200" s="119">
        <f t="shared" si="5"/>
        <v>0</v>
      </c>
      <c r="Z200"/>
    </row>
    <row r="201" spans="1:26" ht="14.5" hidden="1" thickBot="1" x14ac:dyDescent="0.35">
      <c r="A201" s="67" t="str">
        <f>IF(ISBLANK(Input!A202)," ",Input!A202)</f>
        <v xml:space="preserve"> </v>
      </c>
      <c r="B201" s="117" t="str">
        <f>IF(ISBLANK(Input!B202)," ",Input!B202)</f>
        <v xml:space="preserve"> </v>
      </c>
      <c r="C201" s="66" t="str">
        <f>IF(ISBLANK(Input!C202)," ",Input!C202)</f>
        <v xml:space="preserve"> </v>
      </c>
      <c r="D201" s="8">
        <f>SUMIFS(D560,Input!$I202,Costs!D$1)+SUMIFS(D560,Input!$J202,Costs!D$1)+SUMIFS(D560,Input!$K202,Costs!D$1)+SUMIFS(D560,Input!$L202,Costs!D$1)</f>
        <v>0</v>
      </c>
      <c r="E201" s="8">
        <f>SUMIFS(E560,Input!$I202,Costs!E$1)+SUMIFS(E560,Input!$J202,Costs!E$1)+SUMIFS(E560,Input!$K202,Costs!E$1)+SUMIFS(E560,Input!$L202,Costs!E$1)</f>
        <v>0</v>
      </c>
      <c r="F201" s="8">
        <f>SUMIFS(F560,Input!$I202,Costs!F$1)+SUMIFS(F560,Input!$J202,Costs!F$1)+SUMIFS(F560,Input!$K202,Costs!F$1)+SUMIFS(F560,Input!$L202,Costs!F$1)</f>
        <v>0</v>
      </c>
      <c r="G201" s="8">
        <f>SUMIFS(G560,Input!$I202,Costs!G$1)+SUMIFS(G560,Input!$J202,Costs!G$1)+SUMIFS(G560,Input!$K202,Costs!G$1)+SUMIFS(G560,Input!$L202,Costs!G$1)</f>
        <v>0</v>
      </c>
      <c r="H201" s="8">
        <f>SUMIFS(H560,Input!$I202,Costs!H$1)+SUMIFS(H560,Input!$J202,Costs!H$1)+SUMIFS(H560,Input!$K202,Costs!H$1)+SUMIFS(H560,Input!$L202,Costs!H$1)</f>
        <v>0</v>
      </c>
      <c r="I201" s="8">
        <f>SUMIFS(I560,Input!$I202,Costs!I$1)+SUMIFS(I560,Input!$J202,Costs!I$1)+SUMIFS(I560,Input!$K202,Costs!I$1)+SUMIFS(I560,Input!$L202,Costs!I$1)</f>
        <v>0</v>
      </c>
      <c r="J201" s="8">
        <f>SUMIFS(J560,Input!$I202,Costs!J$1)+SUMIFS(J560,Input!$J202,Costs!J$1)+SUMIFS(J560,Input!$K202,Costs!J$1)+SUMIFS(J560,Input!$L202,Costs!J$1)</f>
        <v>0</v>
      </c>
      <c r="K201" s="8">
        <f>SUMIFS(K560,Input!$I202,Costs!K$1)+SUMIFS(K560,Input!$J202,Costs!K$1)+SUMIFS(K560,Input!$K202,Costs!K$1)+SUMIFS(K560,Input!$L202,Costs!K$1)</f>
        <v>0</v>
      </c>
      <c r="L201" s="8">
        <f>SUMIFS(L560,Input!$I202,Costs!L$1)+SUMIFS(L560,Input!$J202,Costs!L$1)+SUMIFS(L560,Input!$K202,Costs!L$1)+SUMIFS(L560,Input!$L202,Costs!L$1)</f>
        <v>0</v>
      </c>
      <c r="M201" s="8">
        <f>SUMIFS(M560,Input!$I202,Costs!M$1)+SUMIFS(M560,Input!$J202,Costs!M$1)+SUMIFS(M560,Input!$K202,Costs!M$1)+SUMIFS(M560,Input!$L202,Costs!M$1)</f>
        <v>0</v>
      </c>
      <c r="N201" s="8">
        <f>SUMIFS(N560,Input!$I202,Costs!N$1)+SUMIFS(N560,Input!$J202,Costs!N$1)+SUMIFS(N560,Input!$K202,Costs!N$1)+SUMIFS(N560,Input!$L202,Costs!N$1)</f>
        <v>0</v>
      </c>
      <c r="O201" s="8">
        <f>SUMIFS(O560,Input!$I202,Costs!O$1)+SUMIFS(O560,Input!$J202,Costs!O$1)+SUMIFS(O560,Input!$K202,Costs!O$1)+SUMIFS(O560,Input!$L202,Costs!O$1)</f>
        <v>0</v>
      </c>
      <c r="P201" s="8">
        <f>SUMIFS(P560,Input!$I202,Costs!P$1)+SUMIFS(P560,Input!$J202,Costs!P$1)+SUMIFS(P560,Input!$K202,Costs!P$1)+SUMIFS(P560,Input!$L202,Costs!P$1)</f>
        <v>0</v>
      </c>
      <c r="Q201" s="8">
        <f>SUMIFS(Q560,Input!$I202,Costs!Q$1)+SUMIFS(Q560,Input!$J202,Costs!Q$1)+SUMIFS(Q560,Input!$K202,Costs!Q$1)+SUMIFS(Q560,Input!$L202,Costs!Q$1)</f>
        <v>0</v>
      </c>
      <c r="R201" s="8">
        <f>SUMIFS(R560,Input!$I202,Costs!R$1)+SUMIFS(R560,Input!$J202,Costs!R$1)+SUMIFS(R560,Input!$K202,Costs!R$1)+SUMIFS(R560,Input!$L202,Costs!R$1)</f>
        <v>0</v>
      </c>
      <c r="S201" s="8">
        <f>SUMIFS(S560,Input!$I202,Costs!S$1)+SUMIFS(S560,Input!$J202,Costs!S$1)+SUMIFS(S560,Input!$K202,Costs!S$1)+SUMIFS(S560,Input!$L202,Costs!S$1)</f>
        <v>0</v>
      </c>
      <c r="T201" s="8">
        <f>SUMIFS(T560,Input!$I202,Costs!T$1)+SUMIFS(T560,Input!$J202,Costs!T$1)+SUMIFS(T560,Input!$K202,Costs!T$1)+SUMIFS(T560,Input!$L202,Costs!T$1)</f>
        <v>0</v>
      </c>
      <c r="U201" s="8">
        <f>SUMIFS(U560,Input!$I202,Costs!U$1)+SUMIFS(U560,Input!$J202,Costs!U$1)+SUMIFS(U560,Input!$K202,Costs!U$1)+SUMIFS(U560,Input!$L202,Costs!U$1)</f>
        <v>0</v>
      </c>
      <c r="V201" s="8">
        <f>SUMIFS(V560,Input!$I202,Costs!V$1)+SUMIFS(V560,Input!$J202,Costs!V$1)+SUMIFS(V560,Input!$K202,Costs!V$1)+SUMIFS(V560,Input!$L202,Costs!V$1)</f>
        <v>0</v>
      </c>
      <c r="W201" s="8">
        <f>SUMIFS(W560,Input!$I202,Costs!W$1)+SUMIFS(W560,Input!$J202,Costs!W$1)+SUMIFS(W560,Input!$K202,Costs!W$1)+SUMIFS(W560,Input!$L202,Costs!W$1)</f>
        <v>0</v>
      </c>
      <c r="X201"/>
      <c r="Y201" s="119">
        <f t="shared" si="5"/>
        <v>0</v>
      </c>
      <c r="Z201"/>
    </row>
    <row r="202" spans="1:26" ht="14.5" hidden="1" thickBot="1" x14ac:dyDescent="0.35">
      <c r="A202" s="67" t="str">
        <f>IF(ISBLANK(Input!A203)," ",Input!A203)</f>
        <v xml:space="preserve"> </v>
      </c>
      <c r="B202" s="117" t="str">
        <f>IF(ISBLANK(Input!B203)," ",Input!B203)</f>
        <v xml:space="preserve"> </v>
      </c>
      <c r="C202" s="66" t="str">
        <f>IF(ISBLANK(Input!C203)," ",Input!C203)</f>
        <v xml:space="preserve"> </v>
      </c>
      <c r="D202" s="8">
        <f>SUMIFS(D561,Input!$I203,Costs!D$1)+SUMIFS(D561,Input!$J203,Costs!D$1)+SUMIFS(D561,Input!$K203,Costs!D$1)+SUMIFS(D561,Input!$L203,Costs!D$1)</f>
        <v>0</v>
      </c>
      <c r="E202" s="8">
        <f>SUMIFS(E561,Input!$I203,Costs!E$1)+SUMIFS(E561,Input!$J203,Costs!E$1)+SUMIFS(E561,Input!$K203,Costs!E$1)+SUMIFS(E561,Input!$L203,Costs!E$1)</f>
        <v>0</v>
      </c>
      <c r="F202" s="8">
        <f>SUMIFS(F561,Input!$I203,Costs!F$1)+SUMIFS(F561,Input!$J203,Costs!F$1)+SUMIFS(F561,Input!$K203,Costs!F$1)+SUMIFS(F561,Input!$L203,Costs!F$1)</f>
        <v>0</v>
      </c>
      <c r="G202" s="8">
        <f>SUMIFS(G561,Input!$I203,Costs!G$1)+SUMIFS(G561,Input!$J203,Costs!G$1)+SUMIFS(G561,Input!$K203,Costs!G$1)+SUMIFS(G561,Input!$L203,Costs!G$1)</f>
        <v>0</v>
      </c>
      <c r="H202" s="8">
        <f>SUMIFS(H561,Input!$I203,Costs!H$1)+SUMIFS(H561,Input!$J203,Costs!H$1)+SUMIFS(H561,Input!$K203,Costs!H$1)+SUMIFS(H561,Input!$L203,Costs!H$1)</f>
        <v>0</v>
      </c>
      <c r="I202" s="8">
        <f>SUMIFS(I561,Input!$I203,Costs!I$1)+SUMIFS(I561,Input!$J203,Costs!I$1)+SUMIFS(I561,Input!$K203,Costs!I$1)+SUMIFS(I561,Input!$L203,Costs!I$1)</f>
        <v>0</v>
      </c>
      <c r="J202" s="8">
        <f>SUMIFS(J561,Input!$I203,Costs!J$1)+SUMIFS(J561,Input!$J203,Costs!J$1)+SUMIFS(J561,Input!$K203,Costs!J$1)+SUMIFS(J561,Input!$L203,Costs!J$1)</f>
        <v>0</v>
      </c>
      <c r="K202" s="8">
        <f>SUMIFS(K561,Input!$I203,Costs!K$1)+SUMIFS(K561,Input!$J203,Costs!K$1)+SUMIFS(K561,Input!$K203,Costs!K$1)+SUMIFS(K561,Input!$L203,Costs!K$1)</f>
        <v>0</v>
      </c>
      <c r="L202" s="8">
        <f>SUMIFS(L561,Input!$I203,Costs!L$1)+SUMIFS(L561,Input!$J203,Costs!L$1)+SUMIFS(L561,Input!$K203,Costs!L$1)+SUMIFS(L561,Input!$L203,Costs!L$1)</f>
        <v>0</v>
      </c>
      <c r="M202" s="8">
        <f>SUMIFS(M561,Input!$I203,Costs!M$1)+SUMIFS(M561,Input!$J203,Costs!M$1)+SUMIFS(M561,Input!$K203,Costs!M$1)+SUMIFS(M561,Input!$L203,Costs!M$1)</f>
        <v>0</v>
      </c>
      <c r="N202" s="8">
        <f>SUMIFS(N561,Input!$I203,Costs!N$1)+SUMIFS(N561,Input!$J203,Costs!N$1)+SUMIFS(N561,Input!$K203,Costs!N$1)+SUMIFS(N561,Input!$L203,Costs!N$1)</f>
        <v>0</v>
      </c>
      <c r="O202" s="8">
        <f>SUMIFS(O561,Input!$I203,Costs!O$1)+SUMIFS(O561,Input!$J203,Costs!O$1)+SUMIFS(O561,Input!$K203,Costs!O$1)+SUMIFS(O561,Input!$L203,Costs!O$1)</f>
        <v>0</v>
      </c>
      <c r="P202" s="8">
        <f>SUMIFS(P561,Input!$I203,Costs!P$1)+SUMIFS(P561,Input!$J203,Costs!P$1)+SUMIFS(P561,Input!$K203,Costs!P$1)+SUMIFS(P561,Input!$L203,Costs!P$1)</f>
        <v>0</v>
      </c>
      <c r="Q202" s="8">
        <f>SUMIFS(Q561,Input!$I203,Costs!Q$1)+SUMIFS(Q561,Input!$J203,Costs!Q$1)+SUMIFS(Q561,Input!$K203,Costs!Q$1)+SUMIFS(Q561,Input!$L203,Costs!Q$1)</f>
        <v>0</v>
      </c>
      <c r="R202" s="8">
        <f>SUMIFS(R561,Input!$I203,Costs!R$1)+SUMIFS(R561,Input!$J203,Costs!R$1)+SUMIFS(R561,Input!$K203,Costs!R$1)+SUMIFS(R561,Input!$L203,Costs!R$1)</f>
        <v>0</v>
      </c>
      <c r="S202" s="8">
        <f>SUMIFS(S561,Input!$I203,Costs!S$1)+SUMIFS(S561,Input!$J203,Costs!S$1)+SUMIFS(S561,Input!$K203,Costs!S$1)+SUMIFS(S561,Input!$L203,Costs!S$1)</f>
        <v>0</v>
      </c>
      <c r="T202" s="8">
        <f>SUMIFS(T561,Input!$I203,Costs!T$1)+SUMIFS(T561,Input!$J203,Costs!T$1)+SUMIFS(T561,Input!$K203,Costs!T$1)+SUMIFS(T561,Input!$L203,Costs!T$1)</f>
        <v>0</v>
      </c>
      <c r="U202" s="8">
        <f>SUMIFS(U561,Input!$I203,Costs!U$1)+SUMIFS(U561,Input!$J203,Costs!U$1)+SUMIFS(U561,Input!$K203,Costs!U$1)+SUMIFS(U561,Input!$L203,Costs!U$1)</f>
        <v>0</v>
      </c>
      <c r="V202" s="8">
        <f>SUMIFS(V561,Input!$I203,Costs!V$1)+SUMIFS(V561,Input!$J203,Costs!V$1)+SUMIFS(V561,Input!$K203,Costs!V$1)+SUMIFS(V561,Input!$L203,Costs!V$1)</f>
        <v>0</v>
      </c>
      <c r="W202" s="8">
        <f>SUMIFS(W561,Input!$I203,Costs!W$1)+SUMIFS(W561,Input!$J203,Costs!W$1)+SUMIFS(W561,Input!$K203,Costs!W$1)+SUMIFS(W561,Input!$L203,Costs!W$1)</f>
        <v>0</v>
      </c>
      <c r="X202"/>
      <c r="Y202" s="119">
        <f t="shared" si="5"/>
        <v>0</v>
      </c>
      <c r="Z202"/>
    </row>
    <row r="203" spans="1:26" ht="14.5" hidden="1" thickBot="1" x14ac:dyDescent="0.35">
      <c r="A203" s="67" t="str">
        <f>IF(ISBLANK(Input!A204)," ",Input!A204)</f>
        <v xml:space="preserve"> </v>
      </c>
      <c r="B203" s="117" t="str">
        <f>IF(ISBLANK(Input!B204)," ",Input!B204)</f>
        <v xml:space="preserve"> </v>
      </c>
      <c r="C203" s="66" t="str">
        <f>IF(ISBLANK(Input!C204)," ",Input!C204)</f>
        <v xml:space="preserve"> </v>
      </c>
      <c r="D203" s="8">
        <f>SUMIFS(D562,Input!$I204,Costs!D$1)+SUMIFS(D562,Input!$J204,Costs!D$1)+SUMIFS(D562,Input!$K204,Costs!D$1)+SUMIFS(D562,Input!$L204,Costs!D$1)</f>
        <v>0</v>
      </c>
      <c r="E203" s="8">
        <f>SUMIFS(E562,Input!$I204,Costs!E$1)+SUMIFS(E562,Input!$J204,Costs!E$1)+SUMIFS(E562,Input!$K204,Costs!E$1)+SUMIFS(E562,Input!$L204,Costs!E$1)</f>
        <v>0</v>
      </c>
      <c r="F203" s="8">
        <f>SUMIFS(F562,Input!$I204,Costs!F$1)+SUMIFS(F562,Input!$J204,Costs!F$1)+SUMIFS(F562,Input!$K204,Costs!F$1)+SUMIFS(F562,Input!$L204,Costs!F$1)</f>
        <v>0</v>
      </c>
      <c r="G203" s="8">
        <f>SUMIFS(G562,Input!$I204,Costs!G$1)+SUMIFS(G562,Input!$J204,Costs!G$1)+SUMIFS(G562,Input!$K204,Costs!G$1)+SUMIFS(G562,Input!$L204,Costs!G$1)</f>
        <v>0</v>
      </c>
      <c r="H203" s="8">
        <f>SUMIFS(H562,Input!$I204,Costs!H$1)+SUMIFS(H562,Input!$J204,Costs!H$1)+SUMIFS(H562,Input!$K204,Costs!H$1)+SUMIFS(H562,Input!$L204,Costs!H$1)</f>
        <v>0</v>
      </c>
      <c r="I203" s="8">
        <f>SUMIFS(I562,Input!$I204,Costs!I$1)+SUMIFS(I562,Input!$J204,Costs!I$1)+SUMIFS(I562,Input!$K204,Costs!I$1)+SUMIFS(I562,Input!$L204,Costs!I$1)</f>
        <v>0</v>
      </c>
      <c r="J203" s="8">
        <f>SUMIFS(J562,Input!$I204,Costs!J$1)+SUMIFS(J562,Input!$J204,Costs!J$1)+SUMIFS(J562,Input!$K204,Costs!J$1)+SUMIFS(J562,Input!$L204,Costs!J$1)</f>
        <v>0</v>
      </c>
      <c r="K203" s="8">
        <f>SUMIFS(K562,Input!$I204,Costs!K$1)+SUMIFS(K562,Input!$J204,Costs!K$1)+SUMIFS(K562,Input!$K204,Costs!K$1)+SUMIFS(K562,Input!$L204,Costs!K$1)</f>
        <v>0</v>
      </c>
      <c r="L203" s="8">
        <f>SUMIFS(L562,Input!$I204,Costs!L$1)+SUMIFS(L562,Input!$J204,Costs!L$1)+SUMIFS(L562,Input!$K204,Costs!L$1)+SUMIFS(L562,Input!$L204,Costs!L$1)</f>
        <v>0</v>
      </c>
      <c r="M203" s="8">
        <f>SUMIFS(M562,Input!$I204,Costs!M$1)+SUMIFS(M562,Input!$J204,Costs!M$1)+SUMIFS(M562,Input!$K204,Costs!M$1)+SUMIFS(M562,Input!$L204,Costs!M$1)</f>
        <v>0</v>
      </c>
      <c r="N203" s="8">
        <f>SUMIFS(N562,Input!$I204,Costs!N$1)+SUMIFS(N562,Input!$J204,Costs!N$1)+SUMIFS(N562,Input!$K204,Costs!N$1)+SUMIFS(N562,Input!$L204,Costs!N$1)</f>
        <v>0</v>
      </c>
      <c r="O203" s="8">
        <f>SUMIFS(O562,Input!$I204,Costs!O$1)+SUMIFS(O562,Input!$J204,Costs!O$1)+SUMIFS(O562,Input!$K204,Costs!O$1)+SUMIFS(O562,Input!$L204,Costs!O$1)</f>
        <v>0</v>
      </c>
      <c r="P203" s="8">
        <f>SUMIFS(P562,Input!$I204,Costs!P$1)+SUMIFS(P562,Input!$J204,Costs!P$1)+SUMIFS(P562,Input!$K204,Costs!P$1)+SUMIFS(P562,Input!$L204,Costs!P$1)</f>
        <v>0</v>
      </c>
      <c r="Q203" s="8">
        <f>SUMIFS(Q562,Input!$I204,Costs!Q$1)+SUMIFS(Q562,Input!$J204,Costs!Q$1)+SUMIFS(Q562,Input!$K204,Costs!Q$1)+SUMIFS(Q562,Input!$L204,Costs!Q$1)</f>
        <v>0</v>
      </c>
      <c r="R203" s="8">
        <f>SUMIFS(R562,Input!$I204,Costs!R$1)+SUMIFS(R562,Input!$J204,Costs!R$1)+SUMIFS(R562,Input!$K204,Costs!R$1)+SUMIFS(R562,Input!$L204,Costs!R$1)</f>
        <v>0</v>
      </c>
      <c r="S203" s="8">
        <f>SUMIFS(S562,Input!$I204,Costs!S$1)+SUMIFS(S562,Input!$J204,Costs!S$1)+SUMIFS(S562,Input!$K204,Costs!S$1)+SUMIFS(S562,Input!$L204,Costs!S$1)</f>
        <v>0</v>
      </c>
      <c r="T203" s="8">
        <f>SUMIFS(T562,Input!$I204,Costs!T$1)+SUMIFS(T562,Input!$J204,Costs!T$1)+SUMIFS(T562,Input!$K204,Costs!T$1)+SUMIFS(T562,Input!$L204,Costs!T$1)</f>
        <v>0</v>
      </c>
      <c r="U203" s="8">
        <f>SUMIFS(U562,Input!$I204,Costs!U$1)+SUMIFS(U562,Input!$J204,Costs!U$1)+SUMIFS(U562,Input!$K204,Costs!U$1)+SUMIFS(U562,Input!$L204,Costs!U$1)</f>
        <v>0</v>
      </c>
      <c r="V203" s="8">
        <f>SUMIFS(V562,Input!$I204,Costs!V$1)+SUMIFS(V562,Input!$J204,Costs!V$1)+SUMIFS(V562,Input!$K204,Costs!V$1)+SUMIFS(V562,Input!$L204,Costs!V$1)</f>
        <v>0</v>
      </c>
      <c r="W203" s="8">
        <f>SUMIFS(W562,Input!$I204,Costs!W$1)+SUMIFS(W562,Input!$J204,Costs!W$1)+SUMIFS(W562,Input!$K204,Costs!W$1)+SUMIFS(W562,Input!$L204,Costs!W$1)</f>
        <v>0</v>
      </c>
      <c r="X203"/>
      <c r="Y203" s="119">
        <f t="shared" si="5"/>
        <v>0</v>
      </c>
      <c r="Z203"/>
    </row>
    <row r="204" spans="1:26" ht="14.5" hidden="1" thickBot="1" x14ac:dyDescent="0.35">
      <c r="A204" s="67" t="str">
        <f>IF(ISBLANK(Input!A205)," ",Input!A205)</f>
        <v xml:space="preserve"> </v>
      </c>
      <c r="B204" s="117" t="str">
        <f>IF(ISBLANK(Input!B205)," ",Input!B205)</f>
        <v xml:space="preserve"> </v>
      </c>
      <c r="C204" s="66" t="str">
        <f>IF(ISBLANK(Input!C205)," ",Input!C205)</f>
        <v xml:space="preserve"> </v>
      </c>
      <c r="D204" s="8">
        <f>SUMIFS(D563,Input!$I205,Costs!D$1)+SUMIFS(D563,Input!$J205,Costs!D$1)+SUMIFS(D563,Input!$K205,Costs!D$1)+SUMIFS(D563,Input!$L205,Costs!D$1)</f>
        <v>0</v>
      </c>
      <c r="E204" s="8">
        <f>SUMIFS(E563,Input!$I205,Costs!E$1)+SUMIFS(E563,Input!$J205,Costs!E$1)+SUMIFS(E563,Input!$K205,Costs!E$1)+SUMIFS(E563,Input!$L205,Costs!E$1)</f>
        <v>0</v>
      </c>
      <c r="F204" s="8">
        <f>SUMIFS(F563,Input!$I205,Costs!F$1)+SUMIFS(F563,Input!$J205,Costs!F$1)+SUMIFS(F563,Input!$K205,Costs!F$1)+SUMIFS(F563,Input!$L205,Costs!F$1)</f>
        <v>0</v>
      </c>
      <c r="G204" s="8">
        <f>SUMIFS(G563,Input!$I205,Costs!G$1)+SUMIFS(G563,Input!$J205,Costs!G$1)+SUMIFS(G563,Input!$K205,Costs!G$1)+SUMIFS(G563,Input!$L205,Costs!G$1)</f>
        <v>0</v>
      </c>
      <c r="H204" s="8">
        <f>SUMIFS(H563,Input!$I205,Costs!H$1)+SUMIFS(H563,Input!$J205,Costs!H$1)+SUMIFS(H563,Input!$K205,Costs!H$1)+SUMIFS(H563,Input!$L205,Costs!H$1)</f>
        <v>0</v>
      </c>
      <c r="I204" s="8">
        <f>SUMIFS(I563,Input!$I205,Costs!I$1)+SUMIFS(I563,Input!$J205,Costs!I$1)+SUMIFS(I563,Input!$K205,Costs!I$1)+SUMIFS(I563,Input!$L205,Costs!I$1)</f>
        <v>0</v>
      </c>
      <c r="J204" s="8">
        <f>SUMIFS(J563,Input!$I205,Costs!J$1)+SUMIFS(J563,Input!$J205,Costs!J$1)+SUMIFS(J563,Input!$K205,Costs!J$1)+SUMIFS(J563,Input!$L205,Costs!J$1)</f>
        <v>0</v>
      </c>
      <c r="K204" s="8">
        <f>SUMIFS(K563,Input!$I205,Costs!K$1)+SUMIFS(K563,Input!$J205,Costs!K$1)+SUMIFS(K563,Input!$K205,Costs!K$1)+SUMIFS(K563,Input!$L205,Costs!K$1)</f>
        <v>0</v>
      </c>
      <c r="L204" s="8">
        <f>SUMIFS(L563,Input!$I205,Costs!L$1)+SUMIFS(L563,Input!$J205,Costs!L$1)+SUMIFS(L563,Input!$K205,Costs!L$1)+SUMIFS(L563,Input!$L205,Costs!L$1)</f>
        <v>0</v>
      </c>
      <c r="M204" s="8">
        <f>SUMIFS(M563,Input!$I205,Costs!M$1)+SUMIFS(M563,Input!$J205,Costs!M$1)+SUMIFS(M563,Input!$K205,Costs!M$1)+SUMIFS(M563,Input!$L205,Costs!M$1)</f>
        <v>0</v>
      </c>
      <c r="N204" s="8">
        <f>SUMIFS(N563,Input!$I205,Costs!N$1)+SUMIFS(N563,Input!$J205,Costs!N$1)+SUMIFS(N563,Input!$K205,Costs!N$1)+SUMIFS(N563,Input!$L205,Costs!N$1)</f>
        <v>0</v>
      </c>
      <c r="O204" s="8">
        <f>SUMIFS(O563,Input!$I205,Costs!O$1)+SUMIFS(O563,Input!$J205,Costs!O$1)+SUMIFS(O563,Input!$K205,Costs!O$1)+SUMIFS(O563,Input!$L205,Costs!O$1)</f>
        <v>0</v>
      </c>
      <c r="P204" s="8">
        <f>SUMIFS(P563,Input!$I205,Costs!P$1)+SUMIFS(P563,Input!$J205,Costs!P$1)+SUMIFS(P563,Input!$K205,Costs!P$1)+SUMIFS(P563,Input!$L205,Costs!P$1)</f>
        <v>0</v>
      </c>
      <c r="Q204" s="8">
        <f>SUMIFS(Q563,Input!$I205,Costs!Q$1)+SUMIFS(Q563,Input!$J205,Costs!Q$1)+SUMIFS(Q563,Input!$K205,Costs!Q$1)+SUMIFS(Q563,Input!$L205,Costs!Q$1)</f>
        <v>0</v>
      </c>
      <c r="R204" s="8">
        <f>SUMIFS(R563,Input!$I205,Costs!R$1)+SUMIFS(R563,Input!$J205,Costs!R$1)+SUMIFS(R563,Input!$K205,Costs!R$1)+SUMIFS(R563,Input!$L205,Costs!R$1)</f>
        <v>0</v>
      </c>
      <c r="S204" s="8">
        <f>SUMIFS(S563,Input!$I205,Costs!S$1)+SUMIFS(S563,Input!$J205,Costs!S$1)+SUMIFS(S563,Input!$K205,Costs!S$1)+SUMIFS(S563,Input!$L205,Costs!S$1)</f>
        <v>0</v>
      </c>
      <c r="T204" s="8">
        <f>SUMIFS(T563,Input!$I205,Costs!T$1)+SUMIFS(T563,Input!$J205,Costs!T$1)+SUMIFS(T563,Input!$K205,Costs!T$1)+SUMIFS(T563,Input!$L205,Costs!T$1)</f>
        <v>0</v>
      </c>
      <c r="U204" s="8">
        <f>SUMIFS(U563,Input!$I205,Costs!U$1)+SUMIFS(U563,Input!$J205,Costs!U$1)+SUMIFS(U563,Input!$K205,Costs!U$1)+SUMIFS(U563,Input!$L205,Costs!U$1)</f>
        <v>0</v>
      </c>
      <c r="V204" s="8">
        <f>SUMIFS(V563,Input!$I205,Costs!V$1)+SUMIFS(V563,Input!$J205,Costs!V$1)+SUMIFS(V563,Input!$K205,Costs!V$1)+SUMIFS(V563,Input!$L205,Costs!V$1)</f>
        <v>0</v>
      </c>
      <c r="W204" s="8">
        <f>SUMIFS(W563,Input!$I205,Costs!W$1)+SUMIFS(W563,Input!$J205,Costs!W$1)+SUMIFS(W563,Input!$K205,Costs!W$1)+SUMIFS(W563,Input!$L205,Costs!W$1)</f>
        <v>0</v>
      </c>
      <c r="X204"/>
      <c r="Y204" s="119">
        <f t="shared" si="5"/>
        <v>0</v>
      </c>
      <c r="Z204"/>
    </row>
    <row r="205" spans="1:26" ht="14.5" hidden="1" thickBot="1" x14ac:dyDescent="0.35">
      <c r="A205" s="67" t="str">
        <f>IF(ISBLANK(Input!A206)," ",Input!A206)</f>
        <v xml:space="preserve"> </v>
      </c>
      <c r="B205" s="117" t="str">
        <f>IF(ISBLANK(Input!B206)," ",Input!B206)</f>
        <v xml:space="preserve"> </v>
      </c>
      <c r="C205" s="66" t="str">
        <f>IF(ISBLANK(Input!C206)," ",Input!C206)</f>
        <v xml:space="preserve"> </v>
      </c>
      <c r="D205" s="8">
        <f>SUMIFS(D564,Input!$I206,Costs!D$1)+SUMIFS(D564,Input!$J206,Costs!D$1)+SUMIFS(D564,Input!$K206,Costs!D$1)+SUMIFS(D564,Input!$L206,Costs!D$1)</f>
        <v>0</v>
      </c>
      <c r="E205" s="8">
        <f>SUMIFS(E564,Input!$I206,Costs!E$1)+SUMIFS(E564,Input!$J206,Costs!E$1)+SUMIFS(E564,Input!$K206,Costs!E$1)+SUMIFS(E564,Input!$L206,Costs!E$1)</f>
        <v>0</v>
      </c>
      <c r="F205" s="8">
        <f>SUMIFS(F564,Input!$I206,Costs!F$1)+SUMIFS(F564,Input!$J206,Costs!F$1)+SUMIFS(F564,Input!$K206,Costs!F$1)+SUMIFS(F564,Input!$L206,Costs!F$1)</f>
        <v>0</v>
      </c>
      <c r="G205" s="8">
        <f>SUMIFS(G564,Input!$I206,Costs!G$1)+SUMIFS(G564,Input!$J206,Costs!G$1)+SUMIFS(G564,Input!$K206,Costs!G$1)+SUMIFS(G564,Input!$L206,Costs!G$1)</f>
        <v>0</v>
      </c>
      <c r="H205" s="8">
        <f>SUMIFS(H564,Input!$I206,Costs!H$1)+SUMIFS(H564,Input!$J206,Costs!H$1)+SUMIFS(H564,Input!$K206,Costs!H$1)+SUMIFS(H564,Input!$L206,Costs!H$1)</f>
        <v>0</v>
      </c>
      <c r="I205" s="8">
        <f>SUMIFS(I564,Input!$I206,Costs!I$1)+SUMIFS(I564,Input!$J206,Costs!I$1)+SUMIFS(I564,Input!$K206,Costs!I$1)+SUMIFS(I564,Input!$L206,Costs!I$1)</f>
        <v>0</v>
      </c>
      <c r="J205" s="8">
        <f>SUMIFS(J564,Input!$I206,Costs!J$1)+SUMIFS(J564,Input!$J206,Costs!J$1)+SUMIFS(J564,Input!$K206,Costs!J$1)+SUMIFS(J564,Input!$L206,Costs!J$1)</f>
        <v>0</v>
      </c>
      <c r="K205" s="8">
        <f>SUMIFS(K564,Input!$I206,Costs!K$1)+SUMIFS(K564,Input!$J206,Costs!K$1)+SUMIFS(K564,Input!$K206,Costs!K$1)+SUMIFS(K564,Input!$L206,Costs!K$1)</f>
        <v>0</v>
      </c>
      <c r="L205" s="8">
        <f>SUMIFS(L564,Input!$I206,Costs!L$1)+SUMIFS(L564,Input!$J206,Costs!L$1)+SUMIFS(L564,Input!$K206,Costs!L$1)+SUMIFS(L564,Input!$L206,Costs!L$1)</f>
        <v>0</v>
      </c>
      <c r="M205" s="8">
        <f>SUMIFS(M564,Input!$I206,Costs!M$1)+SUMIFS(M564,Input!$J206,Costs!M$1)+SUMIFS(M564,Input!$K206,Costs!M$1)+SUMIFS(M564,Input!$L206,Costs!M$1)</f>
        <v>0</v>
      </c>
      <c r="N205" s="8">
        <f>SUMIFS(N564,Input!$I206,Costs!N$1)+SUMIFS(N564,Input!$J206,Costs!N$1)+SUMIFS(N564,Input!$K206,Costs!N$1)+SUMIFS(N564,Input!$L206,Costs!N$1)</f>
        <v>0</v>
      </c>
      <c r="O205" s="8">
        <f>SUMIFS(O564,Input!$I206,Costs!O$1)+SUMIFS(O564,Input!$J206,Costs!O$1)+SUMIFS(O564,Input!$K206,Costs!O$1)+SUMIFS(O564,Input!$L206,Costs!O$1)</f>
        <v>0</v>
      </c>
      <c r="P205" s="8">
        <f>SUMIFS(P564,Input!$I206,Costs!P$1)+SUMIFS(P564,Input!$J206,Costs!P$1)+SUMIFS(P564,Input!$K206,Costs!P$1)+SUMIFS(P564,Input!$L206,Costs!P$1)</f>
        <v>0</v>
      </c>
      <c r="Q205" s="8">
        <f>SUMIFS(Q564,Input!$I206,Costs!Q$1)+SUMIFS(Q564,Input!$J206,Costs!Q$1)+SUMIFS(Q564,Input!$K206,Costs!Q$1)+SUMIFS(Q564,Input!$L206,Costs!Q$1)</f>
        <v>0</v>
      </c>
      <c r="R205" s="8">
        <f>SUMIFS(R564,Input!$I206,Costs!R$1)+SUMIFS(R564,Input!$J206,Costs!R$1)+SUMIFS(R564,Input!$K206,Costs!R$1)+SUMIFS(R564,Input!$L206,Costs!R$1)</f>
        <v>0</v>
      </c>
      <c r="S205" s="8">
        <f>SUMIFS(S564,Input!$I206,Costs!S$1)+SUMIFS(S564,Input!$J206,Costs!S$1)+SUMIFS(S564,Input!$K206,Costs!S$1)+SUMIFS(S564,Input!$L206,Costs!S$1)</f>
        <v>0</v>
      </c>
      <c r="T205" s="8">
        <f>SUMIFS(T564,Input!$I206,Costs!T$1)+SUMIFS(T564,Input!$J206,Costs!T$1)+SUMIFS(T564,Input!$K206,Costs!T$1)+SUMIFS(T564,Input!$L206,Costs!T$1)</f>
        <v>0</v>
      </c>
      <c r="U205" s="8">
        <f>SUMIFS(U564,Input!$I206,Costs!U$1)+SUMIFS(U564,Input!$J206,Costs!U$1)+SUMIFS(U564,Input!$K206,Costs!U$1)+SUMIFS(U564,Input!$L206,Costs!U$1)</f>
        <v>0</v>
      </c>
      <c r="V205" s="8">
        <f>SUMIFS(V564,Input!$I206,Costs!V$1)+SUMIFS(V564,Input!$J206,Costs!V$1)+SUMIFS(V564,Input!$K206,Costs!V$1)+SUMIFS(V564,Input!$L206,Costs!V$1)</f>
        <v>0</v>
      </c>
      <c r="W205" s="8">
        <f>SUMIFS(W564,Input!$I206,Costs!W$1)+SUMIFS(W564,Input!$J206,Costs!W$1)+SUMIFS(W564,Input!$K206,Costs!W$1)+SUMIFS(W564,Input!$L206,Costs!W$1)</f>
        <v>0</v>
      </c>
      <c r="X205"/>
      <c r="Y205" s="119">
        <f t="shared" si="5"/>
        <v>0</v>
      </c>
      <c r="Z205"/>
    </row>
    <row r="206" spans="1:26" ht="14.5" hidden="1" thickBot="1" x14ac:dyDescent="0.35">
      <c r="A206" s="67" t="str">
        <f>IF(ISBLANK(Input!A207)," ",Input!A207)</f>
        <v xml:space="preserve"> </v>
      </c>
      <c r="B206" s="117" t="str">
        <f>IF(ISBLANK(Input!B207)," ",Input!B207)</f>
        <v xml:space="preserve"> </v>
      </c>
      <c r="C206" s="66" t="str">
        <f>IF(ISBLANK(Input!C207)," ",Input!C207)</f>
        <v xml:space="preserve"> </v>
      </c>
      <c r="D206" s="8">
        <f>SUMIFS(D565,Input!$I207,Costs!D$1)+SUMIFS(D565,Input!$J207,Costs!D$1)+SUMIFS(D565,Input!$K207,Costs!D$1)+SUMIFS(D565,Input!$L207,Costs!D$1)</f>
        <v>0</v>
      </c>
      <c r="E206" s="8">
        <f>SUMIFS(E565,Input!$I207,Costs!E$1)+SUMIFS(E565,Input!$J207,Costs!E$1)+SUMIFS(E565,Input!$K207,Costs!E$1)+SUMIFS(E565,Input!$L207,Costs!E$1)</f>
        <v>0</v>
      </c>
      <c r="F206" s="8">
        <f>SUMIFS(F565,Input!$I207,Costs!F$1)+SUMIFS(F565,Input!$J207,Costs!F$1)+SUMIFS(F565,Input!$K207,Costs!F$1)+SUMIFS(F565,Input!$L207,Costs!F$1)</f>
        <v>0</v>
      </c>
      <c r="G206" s="8">
        <f>SUMIFS(G565,Input!$I207,Costs!G$1)+SUMIFS(G565,Input!$J207,Costs!G$1)+SUMIFS(G565,Input!$K207,Costs!G$1)+SUMIFS(G565,Input!$L207,Costs!G$1)</f>
        <v>0</v>
      </c>
      <c r="H206" s="8">
        <f>SUMIFS(H565,Input!$I207,Costs!H$1)+SUMIFS(H565,Input!$J207,Costs!H$1)+SUMIFS(H565,Input!$K207,Costs!H$1)+SUMIFS(H565,Input!$L207,Costs!H$1)</f>
        <v>0</v>
      </c>
      <c r="I206" s="8">
        <f>SUMIFS(I565,Input!$I207,Costs!I$1)+SUMIFS(I565,Input!$J207,Costs!I$1)+SUMIFS(I565,Input!$K207,Costs!I$1)+SUMIFS(I565,Input!$L207,Costs!I$1)</f>
        <v>0</v>
      </c>
      <c r="J206" s="8">
        <f>SUMIFS(J565,Input!$I207,Costs!J$1)+SUMIFS(J565,Input!$J207,Costs!J$1)+SUMIFS(J565,Input!$K207,Costs!J$1)+SUMIFS(J565,Input!$L207,Costs!J$1)</f>
        <v>0</v>
      </c>
      <c r="K206" s="8">
        <f>SUMIFS(K565,Input!$I207,Costs!K$1)+SUMIFS(K565,Input!$J207,Costs!K$1)+SUMIFS(K565,Input!$K207,Costs!K$1)+SUMIFS(K565,Input!$L207,Costs!K$1)</f>
        <v>0</v>
      </c>
      <c r="L206" s="8">
        <f>SUMIFS(L565,Input!$I207,Costs!L$1)+SUMIFS(L565,Input!$J207,Costs!L$1)+SUMIFS(L565,Input!$K207,Costs!L$1)+SUMIFS(L565,Input!$L207,Costs!L$1)</f>
        <v>0</v>
      </c>
      <c r="M206" s="8">
        <f>SUMIFS(M565,Input!$I207,Costs!M$1)+SUMIFS(M565,Input!$J207,Costs!M$1)+SUMIFS(M565,Input!$K207,Costs!M$1)+SUMIFS(M565,Input!$L207,Costs!M$1)</f>
        <v>0</v>
      </c>
      <c r="N206" s="8">
        <f>SUMIFS(N565,Input!$I207,Costs!N$1)+SUMIFS(N565,Input!$J207,Costs!N$1)+SUMIFS(N565,Input!$K207,Costs!N$1)+SUMIFS(N565,Input!$L207,Costs!N$1)</f>
        <v>0</v>
      </c>
      <c r="O206" s="8">
        <f>SUMIFS(O565,Input!$I207,Costs!O$1)+SUMIFS(O565,Input!$J207,Costs!O$1)+SUMIFS(O565,Input!$K207,Costs!O$1)+SUMIFS(O565,Input!$L207,Costs!O$1)</f>
        <v>0</v>
      </c>
      <c r="P206" s="8">
        <f>SUMIFS(P565,Input!$I207,Costs!P$1)+SUMIFS(P565,Input!$J207,Costs!P$1)+SUMIFS(P565,Input!$K207,Costs!P$1)+SUMIFS(P565,Input!$L207,Costs!P$1)</f>
        <v>0</v>
      </c>
      <c r="Q206" s="8">
        <f>SUMIFS(Q565,Input!$I207,Costs!Q$1)+SUMIFS(Q565,Input!$J207,Costs!Q$1)+SUMIFS(Q565,Input!$K207,Costs!Q$1)+SUMIFS(Q565,Input!$L207,Costs!Q$1)</f>
        <v>0</v>
      </c>
      <c r="R206" s="8">
        <f>SUMIFS(R565,Input!$I207,Costs!R$1)+SUMIFS(R565,Input!$J207,Costs!R$1)+SUMIFS(R565,Input!$K207,Costs!R$1)+SUMIFS(R565,Input!$L207,Costs!R$1)</f>
        <v>0</v>
      </c>
      <c r="S206" s="8">
        <f>SUMIFS(S565,Input!$I207,Costs!S$1)+SUMIFS(S565,Input!$J207,Costs!S$1)+SUMIFS(S565,Input!$K207,Costs!S$1)+SUMIFS(S565,Input!$L207,Costs!S$1)</f>
        <v>0</v>
      </c>
      <c r="T206" s="8">
        <f>SUMIFS(T565,Input!$I207,Costs!T$1)+SUMIFS(T565,Input!$J207,Costs!T$1)+SUMIFS(T565,Input!$K207,Costs!T$1)+SUMIFS(T565,Input!$L207,Costs!T$1)</f>
        <v>0</v>
      </c>
      <c r="U206" s="8">
        <f>SUMIFS(U565,Input!$I207,Costs!U$1)+SUMIFS(U565,Input!$J207,Costs!U$1)+SUMIFS(U565,Input!$K207,Costs!U$1)+SUMIFS(U565,Input!$L207,Costs!U$1)</f>
        <v>0</v>
      </c>
      <c r="V206" s="8">
        <f>SUMIFS(V565,Input!$I207,Costs!V$1)+SUMIFS(V565,Input!$J207,Costs!V$1)+SUMIFS(V565,Input!$K207,Costs!V$1)+SUMIFS(V565,Input!$L207,Costs!V$1)</f>
        <v>0</v>
      </c>
      <c r="W206" s="8">
        <f>SUMIFS(W565,Input!$I207,Costs!W$1)+SUMIFS(W565,Input!$J207,Costs!W$1)+SUMIFS(W565,Input!$K207,Costs!W$1)+SUMIFS(W565,Input!$L207,Costs!W$1)</f>
        <v>0</v>
      </c>
      <c r="X206"/>
      <c r="Y206" s="119">
        <f t="shared" si="5"/>
        <v>0</v>
      </c>
      <c r="Z206"/>
    </row>
    <row r="207" spans="1:26" ht="14.5" hidden="1" thickBot="1" x14ac:dyDescent="0.35">
      <c r="A207" s="67" t="str">
        <f>IF(ISBLANK(Input!A208)," ",Input!A208)</f>
        <v xml:space="preserve"> </v>
      </c>
      <c r="B207" s="117" t="str">
        <f>IF(ISBLANK(Input!B208)," ",Input!B208)</f>
        <v xml:space="preserve"> </v>
      </c>
      <c r="C207" s="66" t="str">
        <f>IF(ISBLANK(Input!C208)," ",Input!C208)</f>
        <v xml:space="preserve"> </v>
      </c>
      <c r="D207" s="8">
        <f>SUMIFS(D566,Input!$I208,Costs!D$1)+SUMIFS(D566,Input!$J208,Costs!D$1)+SUMIFS(D566,Input!$K208,Costs!D$1)+SUMIFS(D566,Input!$L208,Costs!D$1)</f>
        <v>0</v>
      </c>
      <c r="E207" s="8">
        <f>SUMIFS(E566,Input!$I208,Costs!E$1)+SUMIFS(E566,Input!$J208,Costs!E$1)+SUMIFS(E566,Input!$K208,Costs!E$1)+SUMIFS(E566,Input!$L208,Costs!E$1)</f>
        <v>0</v>
      </c>
      <c r="F207" s="8">
        <f>SUMIFS(F566,Input!$I208,Costs!F$1)+SUMIFS(F566,Input!$J208,Costs!F$1)+SUMIFS(F566,Input!$K208,Costs!F$1)+SUMIFS(F566,Input!$L208,Costs!F$1)</f>
        <v>0</v>
      </c>
      <c r="G207" s="8">
        <f>SUMIFS(G566,Input!$I208,Costs!G$1)+SUMIFS(G566,Input!$J208,Costs!G$1)+SUMIFS(G566,Input!$K208,Costs!G$1)+SUMIFS(G566,Input!$L208,Costs!G$1)</f>
        <v>0</v>
      </c>
      <c r="H207" s="8">
        <f>SUMIFS(H566,Input!$I208,Costs!H$1)+SUMIFS(H566,Input!$J208,Costs!H$1)+SUMIFS(H566,Input!$K208,Costs!H$1)+SUMIFS(H566,Input!$L208,Costs!H$1)</f>
        <v>0</v>
      </c>
      <c r="I207" s="8">
        <f>SUMIFS(I566,Input!$I208,Costs!I$1)+SUMIFS(I566,Input!$J208,Costs!I$1)+SUMIFS(I566,Input!$K208,Costs!I$1)+SUMIFS(I566,Input!$L208,Costs!I$1)</f>
        <v>0</v>
      </c>
      <c r="J207" s="8">
        <f>SUMIFS(J566,Input!$I208,Costs!J$1)+SUMIFS(J566,Input!$J208,Costs!J$1)+SUMIFS(J566,Input!$K208,Costs!J$1)+SUMIFS(J566,Input!$L208,Costs!J$1)</f>
        <v>0</v>
      </c>
      <c r="K207" s="8">
        <f>SUMIFS(K566,Input!$I208,Costs!K$1)+SUMIFS(K566,Input!$J208,Costs!K$1)+SUMIFS(K566,Input!$K208,Costs!K$1)+SUMIFS(K566,Input!$L208,Costs!K$1)</f>
        <v>0</v>
      </c>
      <c r="L207" s="8">
        <f>SUMIFS(L566,Input!$I208,Costs!L$1)+SUMIFS(L566,Input!$J208,Costs!L$1)+SUMIFS(L566,Input!$K208,Costs!L$1)+SUMIFS(L566,Input!$L208,Costs!L$1)</f>
        <v>0</v>
      </c>
      <c r="M207" s="8">
        <f>SUMIFS(M566,Input!$I208,Costs!M$1)+SUMIFS(M566,Input!$J208,Costs!M$1)+SUMIFS(M566,Input!$K208,Costs!M$1)+SUMIFS(M566,Input!$L208,Costs!M$1)</f>
        <v>0</v>
      </c>
      <c r="N207" s="8">
        <f>SUMIFS(N566,Input!$I208,Costs!N$1)+SUMIFS(N566,Input!$J208,Costs!N$1)+SUMIFS(N566,Input!$K208,Costs!N$1)+SUMIFS(N566,Input!$L208,Costs!N$1)</f>
        <v>0</v>
      </c>
      <c r="O207" s="8">
        <f>SUMIFS(O566,Input!$I208,Costs!O$1)+SUMIFS(O566,Input!$J208,Costs!O$1)+SUMIFS(O566,Input!$K208,Costs!O$1)+SUMIFS(O566,Input!$L208,Costs!O$1)</f>
        <v>0</v>
      </c>
      <c r="P207" s="8">
        <f>SUMIFS(P566,Input!$I208,Costs!P$1)+SUMIFS(P566,Input!$J208,Costs!P$1)+SUMIFS(P566,Input!$K208,Costs!P$1)+SUMIFS(P566,Input!$L208,Costs!P$1)</f>
        <v>0</v>
      </c>
      <c r="Q207" s="8">
        <f>SUMIFS(Q566,Input!$I208,Costs!Q$1)+SUMIFS(Q566,Input!$J208,Costs!Q$1)+SUMIFS(Q566,Input!$K208,Costs!Q$1)+SUMIFS(Q566,Input!$L208,Costs!Q$1)</f>
        <v>0</v>
      </c>
      <c r="R207" s="8">
        <f>SUMIFS(R566,Input!$I208,Costs!R$1)+SUMIFS(R566,Input!$J208,Costs!R$1)+SUMIFS(R566,Input!$K208,Costs!R$1)+SUMIFS(R566,Input!$L208,Costs!R$1)</f>
        <v>0</v>
      </c>
      <c r="S207" s="8">
        <f>SUMIFS(S566,Input!$I208,Costs!S$1)+SUMIFS(S566,Input!$J208,Costs!S$1)+SUMIFS(S566,Input!$K208,Costs!S$1)+SUMIFS(S566,Input!$L208,Costs!S$1)</f>
        <v>0</v>
      </c>
      <c r="T207" s="8">
        <f>SUMIFS(T566,Input!$I208,Costs!T$1)+SUMIFS(T566,Input!$J208,Costs!T$1)+SUMIFS(T566,Input!$K208,Costs!T$1)+SUMIFS(T566,Input!$L208,Costs!T$1)</f>
        <v>0</v>
      </c>
      <c r="U207" s="8">
        <f>SUMIFS(U566,Input!$I208,Costs!U$1)+SUMIFS(U566,Input!$J208,Costs!U$1)+SUMIFS(U566,Input!$K208,Costs!U$1)+SUMIFS(U566,Input!$L208,Costs!U$1)</f>
        <v>0</v>
      </c>
      <c r="V207" s="8">
        <f>SUMIFS(V566,Input!$I208,Costs!V$1)+SUMIFS(V566,Input!$J208,Costs!V$1)+SUMIFS(V566,Input!$K208,Costs!V$1)+SUMIFS(V566,Input!$L208,Costs!V$1)</f>
        <v>0</v>
      </c>
      <c r="W207" s="8">
        <f>SUMIFS(W566,Input!$I208,Costs!W$1)+SUMIFS(W566,Input!$J208,Costs!W$1)+SUMIFS(W566,Input!$K208,Costs!W$1)+SUMIFS(W566,Input!$L208,Costs!W$1)</f>
        <v>0</v>
      </c>
      <c r="X207"/>
      <c r="Y207" s="119">
        <f t="shared" si="5"/>
        <v>0</v>
      </c>
      <c r="Z207"/>
    </row>
    <row r="208" spans="1:26" ht="14.5" hidden="1" thickBot="1" x14ac:dyDescent="0.35">
      <c r="A208" s="67" t="str">
        <f>IF(ISBLANK(Input!A209)," ",Input!A209)</f>
        <v xml:space="preserve"> </v>
      </c>
      <c r="B208" s="117" t="str">
        <f>IF(ISBLANK(Input!B209)," ",Input!B209)</f>
        <v xml:space="preserve"> </v>
      </c>
      <c r="C208" s="66" t="str">
        <f>IF(ISBLANK(Input!C209)," ",Input!C209)</f>
        <v xml:space="preserve"> </v>
      </c>
      <c r="D208" s="8">
        <f>SUMIFS(D567,Input!$I209,Costs!D$1)+SUMIFS(D567,Input!$J209,Costs!D$1)+SUMIFS(D567,Input!$K209,Costs!D$1)+SUMIFS(D567,Input!$L209,Costs!D$1)</f>
        <v>0</v>
      </c>
      <c r="E208" s="8">
        <f>SUMIFS(E567,Input!$I209,Costs!E$1)+SUMIFS(E567,Input!$J209,Costs!E$1)+SUMIFS(E567,Input!$K209,Costs!E$1)+SUMIFS(E567,Input!$L209,Costs!E$1)</f>
        <v>0</v>
      </c>
      <c r="F208" s="8">
        <f>SUMIFS(F567,Input!$I209,Costs!F$1)+SUMIFS(F567,Input!$J209,Costs!F$1)+SUMIFS(F567,Input!$K209,Costs!F$1)+SUMIFS(F567,Input!$L209,Costs!F$1)</f>
        <v>0</v>
      </c>
      <c r="G208" s="8">
        <f>SUMIFS(G567,Input!$I209,Costs!G$1)+SUMIFS(G567,Input!$J209,Costs!G$1)+SUMIFS(G567,Input!$K209,Costs!G$1)+SUMIFS(G567,Input!$L209,Costs!G$1)</f>
        <v>0</v>
      </c>
      <c r="H208" s="8">
        <f>SUMIFS(H567,Input!$I209,Costs!H$1)+SUMIFS(H567,Input!$J209,Costs!H$1)+SUMIFS(H567,Input!$K209,Costs!H$1)+SUMIFS(H567,Input!$L209,Costs!H$1)</f>
        <v>0</v>
      </c>
      <c r="I208" s="8">
        <f>SUMIFS(I567,Input!$I209,Costs!I$1)+SUMIFS(I567,Input!$J209,Costs!I$1)+SUMIFS(I567,Input!$K209,Costs!I$1)+SUMIFS(I567,Input!$L209,Costs!I$1)</f>
        <v>0</v>
      </c>
      <c r="J208" s="8">
        <f>SUMIFS(J567,Input!$I209,Costs!J$1)+SUMIFS(J567,Input!$J209,Costs!J$1)+SUMIFS(J567,Input!$K209,Costs!J$1)+SUMIFS(J567,Input!$L209,Costs!J$1)</f>
        <v>0</v>
      </c>
      <c r="K208" s="8">
        <f>SUMIFS(K567,Input!$I209,Costs!K$1)+SUMIFS(K567,Input!$J209,Costs!K$1)+SUMIFS(K567,Input!$K209,Costs!K$1)+SUMIFS(K567,Input!$L209,Costs!K$1)</f>
        <v>0</v>
      </c>
      <c r="L208" s="8">
        <f>SUMIFS(L567,Input!$I209,Costs!L$1)+SUMIFS(L567,Input!$J209,Costs!L$1)+SUMIFS(L567,Input!$K209,Costs!L$1)+SUMIFS(L567,Input!$L209,Costs!L$1)</f>
        <v>0</v>
      </c>
      <c r="M208" s="8">
        <f>SUMIFS(M567,Input!$I209,Costs!M$1)+SUMIFS(M567,Input!$J209,Costs!M$1)+SUMIFS(M567,Input!$K209,Costs!M$1)+SUMIFS(M567,Input!$L209,Costs!M$1)</f>
        <v>0</v>
      </c>
      <c r="N208" s="8">
        <f>SUMIFS(N567,Input!$I209,Costs!N$1)+SUMIFS(N567,Input!$J209,Costs!N$1)+SUMIFS(N567,Input!$K209,Costs!N$1)+SUMIFS(N567,Input!$L209,Costs!N$1)</f>
        <v>0</v>
      </c>
      <c r="O208" s="8">
        <f>SUMIFS(O567,Input!$I209,Costs!O$1)+SUMIFS(O567,Input!$J209,Costs!O$1)+SUMIFS(O567,Input!$K209,Costs!O$1)+SUMIFS(O567,Input!$L209,Costs!O$1)</f>
        <v>0</v>
      </c>
      <c r="P208" s="8">
        <f>SUMIFS(P567,Input!$I209,Costs!P$1)+SUMIFS(P567,Input!$J209,Costs!P$1)+SUMIFS(P567,Input!$K209,Costs!P$1)+SUMIFS(P567,Input!$L209,Costs!P$1)</f>
        <v>0</v>
      </c>
      <c r="Q208" s="8">
        <f>SUMIFS(Q567,Input!$I209,Costs!Q$1)+SUMIFS(Q567,Input!$J209,Costs!Q$1)+SUMIFS(Q567,Input!$K209,Costs!Q$1)+SUMIFS(Q567,Input!$L209,Costs!Q$1)</f>
        <v>0</v>
      </c>
      <c r="R208" s="8">
        <f>SUMIFS(R567,Input!$I209,Costs!R$1)+SUMIFS(R567,Input!$J209,Costs!R$1)+SUMIFS(R567,Input!$K209,Costs!R$1)+SUMIFS(R567,Input!$L209,Costs!R$1)</f>
        <v>0</v>
      </c>
      <c r="S208" s="8">
        <f>SUMIFS(S567,Input!$I209,Costs!S$1)+SUMIFS(S567,Input!$J209,Costs!S$1)+SUMIFS(S567,Input!$K209,Costs!S$1)+SUMIFS(S567,Input!$L209,Costs!S$1)</f>
        <v>0</v>
      </c>
      <c r="T208" s="8">
        <f>SUMIFS(T567,Input!$I209,Costs!T$1)+SUMIFS(T567,Input!$J209,Costs!T$1)+SUMIFS(T567,Input!$K209,Costs!T$1)+SUMIFS(T567,Input!$L209,Costs!T$1)</f>
        <v>0</v>
      </c>
      <c r="U208" s="8">
        <f>SUMIFS(U567,Input!$I209,Costs!U$1)+SUMIFS(U567,Input!$J209,Costs!U$1)+SUMIFS(U567,Input!$K209,Costs!U$1)+SUMIFS(U567,Input!$L209,Costs!U$1)</f>
        <v>0</v>
      </c>
      <c r="V208" s="8">
        <f>SUMIFS(V567,Input!$I209,Costs!V$1)+SUMIFS(V567,Input!$J209,Costs!V$1)+SUMIFS(V567,Input!$K209,Costs!V$1)+SUMIFS(V567,Input!$L209,Costs!V$1)</f>
        <v>0</v>
      </c>
      <c r="W208" s="8">
        <f>SUMIFS(W567,Input!$I209,Costs!W$1)+SUMIFS(W567,Input!$J209,Costs!W$1)+SUMIFS(W567,Input!$K209,Costs!W$1)+SUMIFS(W567,Input!$L209,Costs!W$1)</f>
        <v>0</v>
      </c>
      <c r="X208"/>
      <c r="Y208" s="119">
        <f t="shared" si="5"/>
        <v>0</v>
      </c>
      <c r="Z208"/>
    </row>
    <row r="209" spans="1:26" ht="14.5" hidden="1" thickBot="1" x14ac:dyDescent="0.35">
      <c r="A209" s="67" t="str">
        <f>IF(ISBLANK(Input!A210)," ",Input!A210)</f>
        <v xml:space="preserve"> </v>
      </c>
      <c r="B209" s="117" t="str">
        <f>IF(ISBLANK(Input!B210)," ",Input!B210)</f>
        <v xml:space="preserve"> </v>
      </c>
      <c r="C209" s="66" t="str">
        <f>IF(ISBLANK(Input!C210)," ",Input!C210)</f>
        <v xml:space="preserve"> </v>
      </c>
      <c r="D209" s="8">
        <f>SUMIFS(D568,Input!$I210,Costs!D$1)+SUMIFS(D568,Input!$J210,Costs!D$1)+SUMIFS(D568,Input!$K210,Costs!D$1)+SUMIFS(D568,Input!$L210,Costs!D$1)</f>
        <v>0</v>
      </c>
      <c r="E209" s="8">
        <f>SUMIFS(E568,Input!$I210,Costs!E$1)+SUMIFS(E568,Input!$J210,Costs!E$1)+SUMIFS(E568,Input!$K210,Costs!E$1)+SUMIFS(E568,Input!$L210,Costs!E$1)</f>
        <v>0</v>
      </c>
      <c r="F209" s="8">
        <f>SUMIFS(F568,Input!$I210,Costs!F$1)+SUMIFS(F568,Input!$J210,Costs!F$1)+SUMIFS(F568,Input!$K210,Costs!F$1)+SUMIFS(F568,Input!$L210,Costs!F$1)</f>
        <v>0</v>
      </c>
      <c r="G209" s="8">
        <f>SUMIFS(G568,Input!$I210,Costs!G$1)+SUMIFS(G568,Input!$J210,Costs!G$1)+SUMIFS(G568,Input!$K210,Costs!G$1)+SUMIFS(G568,Input!$L210,Costs!G$1)</f>
        <v>0</v>
      </c>
      <c r="H209" s="8">
        <f>SUMIFS(H568,Input!$I210,Costs!H$1)+SUMIFS(H568,Input!$J210,Costs!H$1)+SUMIFS(H568,Input!$K210,Costs!H$1)+SUMIFS(H568,Input!$L210,Costs!H$1)</f>
        <v>0</v>
      </c>
      <c r="I209" s="8">
        <f>SUMIFS(I568,Input!$I210,Costs!I$1)+SUMIFS(I568,Input!$J210,Costs!I$1)+SUMIFS(I568,Input!$K210,Costs!I$1)+SUMIFS(I568,Input!$L210,Costs!I$1)</f>
        <v>0</v>
      </c>
      <c r="J209" s="8">
        <f>SUMIFS(J568,Input!$I210,Costs!J$1)+SUMIFS(J568,Input!$J210,Costs!J$1)+SUMIFS(J568,Input!$K210,Costs!J$1)+SUMIFS(J568,Input!$L210,Costs!J$1)</f>
        <v>0</v>
      </c>
      <c r="K209" s="8">
        <f>SUMIFS(K568,Input!$I210,Costs!K$1)+SUMIFS(K568,Input!$J210,Costs!K$1)+SUMIFS(K568,Input!$K210,Costs!K$1)+SUMIFS(K568,Input!$L210,Costs!K$1)</f>
        <v>0</v>
      </c>
      <c r="L209" s="8">
        <f>SUMIFS(L568,Input!$I210,Costs!L$1)+SUMIFS(L568,Input!$J210,Costs!L$1)+SUMIFS(L568,Input!$K210,Costs!L$1)+SUMIFS(L568,Input!$L210,Costs!L$1)</f>
        <v>0</v>
      </c>
      <c r="M209" s="8">
        <f>SUMIFS(M568,Input!$I210,Costs!M$1)+SUMIFS(M568,Input!$J210,Costs!M$1)+SUMIFS(M568,Input!$K210,Costs!M$1)+SUMIFS(M568,Input!$L210,Costs!M$1)</f>
        <v>0</v>
      </c>
      <c r="N209" s="8">
        <f>SUMIFS(N568,Input!$I210,Costs!N$1)+SUMIFS(N568,Input!$J210,Costs!N$1)+SUMIFS(N568,Input!$K210,Costs!N$1)+SUMIFS(N568,Input!$L210,Costs!N$1)</f>
        <v>0</v>
      </c>
      <c r="O209" s="8">
        <f>SUMIFS(O568,Input!$I210,Costs!O$1)+SUMIFS(O568,Input!$J210,Costs!O$1)+SUMIFS(O568,Input!$K210,Costs!O$1)+SUMIFS(O568,Input!$L210,Costs!O$1)</f>
        <v>0</v>
      </c>
      <c r="P209" s="8">
        <f>SUMIFS(P568,Input!$I210,Costs!P$1)+SUMIFS(P568,Input!$J210,Costs!P$1)+SUMIFS(P568,Input!$K210,Costs!P$1)+SUMIFS(P568,Input!$L210,Costs!P$1)</f>
        <v>0</v>
      </c>
      <c r="Q209" s="8">
        <f>SUMIFS(Q568,Input!$I210,Costs!Q$1)+SUMIFS(Q568,Input!$J210,Costs!Q$1)+SUMIFS(Q568,Input!$K210,Costs!Q$1)+SUMIFS(Q568,Input!$L210,Costs!Q$1)</f>
        <v>0</v>
      </c>
      <c r="R209" s="8">
        <f>SUMIFS(R568,Input!$I210,Costs!R$1)+SUMIFS(R568,Input!$J210,Costs!R$1)+SUMIFS(R568,Input!$K210,Costs!R$1)+SUMIFS(R568,Input!$L210,Costs!R$1)</f>
        <v>0</v>
      </c>
      <c r="S209" s="8">
        <f>SUMIFS(S568,Input!$I210,Costs!S$1)+SUMIFS(S568,Input!$J210,Costs!S$1)+SUMIFS(S568,Input!$K210,Costs!S$1)+SUMIFS(S568,Input!$L210,Costs!S$1)</f>
        <v>0</v>
      </c>
      <c r="T209" s="8">
        <f>SUMIFS(T568,Input!$I210,Costs!T$1)+SUMIFS(T568,Input!$J210,Costs!T$1)+SUMIFS(T568,Input!$K210,Costs!T$1)+SUMIFS(T568,Input!$L210,Costs!T$1)</f>
        <v>0</v>
      </c>
      <c r="U209" s="8">
        <f>SUMIFS(U568,Input!$I210,Costs!U$1)+SUMIFS(U568,Input!$J210,Costs!U$1)+SUMIFS(U568,Input!$K210,Costs!U$1)+SUMIFS(U568,Input!$L210,Costs!U$1)</f>
        <v>0</v>
      </c>
      <c r="V209" s="8">
        <f>SUMIFS(V568,Input!$I210,Costs!V$1)+SUMIFS(V568,Input!$J210,Costs!V$1)+SUMIFS(V568,Input!$K210,Costs!V$1)+SUMIFS(V568,Input!$L210,Costs!V$1)</f>
        <v>0</v>
      </c>
      <c r="W209" s="8">
        <f>SUMIFS(W568,Input!$I210,Costs!W$1)+SUMIFS(W568,Input!$J210,Costs!W$1)+SUMIFS(W568,Input!$K210,Costs!W$1)+SUMIFS(W568,Input!$L210,Costs!W$1)</f>
        <v>0</v>
      </c>
      <c r="X209"/>
      <c r="Y209" s="119">
        <f t="shared" si="5"/>
        <v>0</v>
      </c>
      <c r="Z209"/>
    </row>
    <row r="210" spans="1:26" ht="14.5" hidden="1" thickBot="1" x14ac:dyDescent="0.35">
      <c r="A210" s="67" t="str">
        <f>IF(ISBLANK(Input!A211)," ",Input!A211)</f>
        <v xml:space="preserve"> </v>
      </c>
      <c r="B210" s="117" t="str">
        <f>IF(ISBLANK(Input!B211)," ",Input!B211)</f>
        <v xml:space="preserve"> </v>
      </c>
      <c r="C210" s="66" t="str">
        <f>IF(ISBLANK(Input!C211)," ",Input!C211)</f>
        <v xml:space="preserve"> </v>
      </c>
      <c r="D210" s="8">
        <f>SUMIFS(D569,Input!$I211,Costs!D$1)+SUMIFS(D569,Input!$J211,Costs!D$1)+SUMIFS(D569,Input!$K211,Costs!D$1)+SUMIFS(D569,Input!$L211,Costs!D$1)</f>
        <v>0</v>
      </c>
      <c r="E210" s="8">
        <f>SUMIFS(E569,Input!$I211,Costs!E$1)+SUMIFS(E569,Input!$J211,Costs!E$1)+SUMIFS(E569,Input!$K211,Costs!E$1)+SUMIFS(E569,Input!$L211,Costs!E$1)</f>
        <v>0</v>
      </c>
      <c r="F210" s="8">
        <f>SUMIFS(F569,Input!$I211,Costs!F$1)+SUMIFS(F569,Input!$J211,Costs!F$1)+SUMIFS(F569,Input!$K211,Costs!F$1)+SUMIFS(F569,Input!$L211,Costs!F$1)</f>
        <v>0</v>
      </c>
      <c r="G210" s="8">
        <f>SUMIFS(G569,Input!$I211,Costs!G$1)+SUMIFS(G569,Input!$J211,Costs!G$1)+SUMIFS(G569,Input!$K211,Costs!G$1)+SUMIFS(G569,Input!$L211,Costs!G$1)</f>
        <v>0</v>
      </c>
      <c r="H210" s="8">
        <f>SUMIFS(H569,Input!$I211,Costs!H$1)+SUMIFS(H569,Input!$J211,Costs!H$1)+SUMIFS(H569,Input!$K211,Costs!H$1)+SUMIFS(H569,Input!$L211,Costs!H$1)</f>
        <v>0</v>
      </c>
      <c r="I210" s="8">
        <f>SUMIFS(I569,Input!$I211,Costs!I$1)+SUMIFS(I569,Input!$J211,Costs!I$1)+SUMIFS(I569,Input!$K211,Costs!I$1)+SUMIFS(I569,Input!$L211,Costs!I$1)</f>
        <v>0</v>
      </c>
      <c r="J210" s="8">
        <f>SUMIFS(J569,Input!$I211,Costs!J$1)+SUMIFS(J569,Input!$J211,Costs!J$1)+SUMIFS(J569,Input!$K211,Costs!J$1)+SUMIFS(J569,Input!$L211,Costs!J$1)</f>
        <v>0</v>
      </c>
      <c r="K210" s="8">
        <f>SUMIFS(K569,Input!$I211,Costs!K$1)+SUMIFS(K569,Input!$J211,Costs!K$1)+SUMIFS(K569,Input!$K211,Costs!K$1)+SUMIFS(K569,Input!$L211,Costs!K$1)</f>
        <v>0</v>
      </c>
      <c r="L210" s="8">
        <f>SUMIFS(L569,Input!$I211,Costs!L$1)+SUMIFS(L569,Input!$J211,Costs!L$1)+SUMIFS(L569,Input!$K211,Costs!L$1)+SUMIFS(L569,Input!$L211,Costs!L$1)</f>
        <v>0</v>
      </c>
      <c r="M210" s="8">
        <f>SUMIFS(M569,Input!$I211,Costs!M$1)+SUMIFS(M569,Input!$J211,Costs!M$1)+SUMIFS(M569,Input!$K211,Costs!M$1)+SUMIFS(M569,Input!$L211,Costs!M$1)</f>
        <v>0</v>
      </c>
      <c r="N210" s="8">
        <f>SUMIFS(N569,Input!$I211,Costs!N$1)+SUMIFS(N569,Input!$J211,Costs!N$1)+SUMIFS(N569,Input!$K211,Costs!N$1)+SUMIFS(N569,Input!$L211,Costs!N$1)</f>
        <v>0</v>
      </c>
      <c r="O210" s="8">
        <f>SUMIFS(O569,Input!$I211,Costs!O$1)+SUMIFS(O569,Input!$J211,Costs!O$1)+SUMIFS(O569,Input!$K211,Costs!O$1)+SUMIFS(O569,Input!$L211,Costs!O$1)</f>
        <v>0</v>
      </c>
      <c r="P210" s="8">
        <f>SUMIFS(P569,Input!$I211,Costs!P$1)+SUMIFS(P569,Input!$J211,Costs!P$1)+SUMIFS(P569,Input!$K211,Costs!P$1)+SUMIFS(P569,Input!$L211,Costs!P$1)</f>
        <v>0</v>
      </c>
      <c r="Q210" s="8">
        <f>SUMIFS(Q569,Input!$I211,Costs!Q$1)+SUMIFS(Q569,Input!$J211,Costs!Q$1)+SUMIFS(Q569,Input!$K211,Costs!Q$1)+SUMIFS(Q569,Input!$L211,Costs!Q$1)</f>
        <v>0</v>
      </c>
      <c r="R210" s="8">
        <f>SUMIFS(R569,Input!$I211,Costs!R$1)+SUMIFS(R569,Input!$J211,Costs!R$1)+SUMIFS(R569,Input!$K211,Costs!R$1)+SUMIFS(R569,Input!$L211,Costs!R$1)</f>
        <v>0</v>
      </c>
      <c r="S210" s="8">
        <f>SUMIFS(S569,Input!$I211,Costs!S$1)+SUMIFS(S569,Input!$J211,Costs!S$1)+SUMIFS(S569,Input!$K211,Costs!S$1)+SUMIFS(S569,Input!$L211,Costs!S$1)</f>
        <v>0</v>
      </c>
      <c r="T210" s="8">
        <f>SUMIFS(T569,Input!$I211,Costs!T$1)+SUMIFS(T569,Input!$J211,Costs!T$1)+SUMIFS(T569,Input!$K211,Costs!T$1)+SUMIFS(T569,Input!$L211,Costs!T$1)</f>
        <v>0</v>
      </c>
      <c r="U210" s="8">
        <f>SUMIFS(U569,Input!$I211,Costs!U$1)+SUMIFS(U569,Input!$J211,Costs!U$1)+SUMIFS(U569,Input!$K211,Costs!U$1)+SUMIFS(U569,Input!$L211,Costs!U$1)</f>
        <v>0</v>
      </c>
      <c r="V210" s="8">
        <f>SUMIFS(V569,Input!$I211,Costs!V$1)+SUMIFS(V569,Input!$J211,Costs!V$1)+SUMIFS(V569,Input!$K211,Costs!V$1)+SUMIFS(V569,Input!$L211,Costs!V$1)</f>
        <v>0</v>
      </c>
      <c r="W210" s="8">
        <f>SUMIFS(W569,Input!$I211,Costs!W$1)+SUMIFS(W569,Input!$J211,Costs!W$1)+SUMIFS(W569,Input!$K211,Costs!W$1)+SUMIFS(W569,Input!$L211,Costs!W$1)</f>
        <v>0</v>
      </c>
      <c r="X210"/>
      <c r="Y210" s="119">
        <f t="shared" si="5"/>
        <v>0</v>
      </c>
      <c r="Z210"/>
    </row>
    <row r="211" spans="1:26" ht="14.5" hidden="1" thickBot="1" x14ac:dyDescent="0.35">
      <c r="A211" s="67" t="str">
        <f>IF(ISBLANK(Input!A212)," ",Input!A212)</f>
        <v xml:space="preserve"> </v>
      </c>
      <c r="B211" s="117" t="str">
        <f>IF(ISBLANK(Input!B212)," ",Input!B212)</f>
        <v xml:space="preserve"> </v>
      </c>
      <c r="C211" s="66" t="str">
        <f>IF(ISBLANK(Input!C212)," ",Input!C212)</f>
        <v xml:space="preserve"> </v>
      </c>
      <c r="D211" s="8">
        <f>SUMIFS(D570,Input!$I212,Costs!D$1)+SUMIFS(D570,Input!$J212,Costs!D$1)+SUMIFS(D570,Input!$K212,Costs!D$1)+SUMIFS(D570,Input!$L212,Costs!D$1)</f>
        <v>0</v>
      </c>
      <c r="E211" s="8">
        <f>SUMIFS(E570,Input!$I212,Costs!E$1)+SUMIFS(E570,Input!$J212,Costs!E$1)+SUMIFS(E570,Input!$K212,Costs!E$1)+SUMIFS(E570,Input!$L212,Costs!E$1)</f>
        <v>0</v>
      </c>
      <c r="F211" s="8">
        <f>SUMIFS(F570,Input!$I212,Costs!F$1)+SUMIFS(F570,Input!$J212,Costs!F$1)+SUMIFS(F570,Input!$K212,Costs!F$1)+SUMIFS(F570,Input!$L212,Costs!F$1)</f>
        <v>0</v>
      </c>
      <c r="G211" s="8">
        <f>SUMIFS(G570,Input!$I212,Costs!G$1)+SUMIFS(G570,Input!$J212,Costs!G$1)+SUMIFS(G570,Input!$K212,Costs!G$1)+SUMIFS(G570,Input!$L212,Costs!G$1)</f>
        <v>0</v>
      </c>
      <c r="H211" s="8">
        <f>SUMIFS(H570,Input!$I212,Costs!H$1)+SUMIFS(H570,Input!$J212,Costs!H$1)+SUMIFS(H570,Input!$K212,Costs!H$1)+SUMIFS(H570,Input!$L212,Costs!H$1)</f>
        <v>0</v>
      </c>
      <c r="I211" s="8">
        <f>SUMIFS(I570,Input!$I212,Costs!I$1)+SUMIFS(I570,Input!$J212,Costs!I$1)+SUMIFS(I570,Input!$K212,Costs!I$1)+SUMIFS(I570,Input!$L212,Costs!I$1)</f>
        <v>0</v>
      </c>
      <c r="J211" s="8">
        <f>SUMIFS(J570,Input!$I212,Costs!J$1)+SUMIFS(J570,Input!$J212,Costs!J$1)+SUMIFS(J570,Input!$K212,Costs!J$1)+SUMIFS(J570,Input!$L212,Costs!J$1)</f>
        <v>0</v>
      </c>
      <c r="K211" s="8">
        <f>SUMIFS(K570,Input!$I212,Costs!K$1)+SUMIFS(K570,Input!$J212,Costs!K$1)+SUMIFS(K570,Input!$K212,Costs!K$1)+SUMIFS(K570,Input!$L212,Costs!K$1)</f>
        <v>0</v>
      </c>
      <c r="L211" s="8">
        <f>SUMIFS(L570,Input!$I212,Costs!L$1)+SUMIFS(L570,Input!$J212,Costs!L$1)+SUMIFS(L570,Input!$K212,Costs!L$1)+SUMIFS(L570,Input!$L212,Costs!L$1)</f>
        <v>0</v>
      </c>
      <c r="M211" s="8">
        <f>SUMIFS(M570,Input!$I212,Costs!M$1)+SUMIFS(M570,Input!$J212,Costs!M$1)+SUMIFS(M570,Input!$K212,Costs!M$1)+SUMIFS(M570,Input!$L212,Costs!M$1)</f>
        <v>0</v>
      </c>
      <c r="N211" s="8">
        <f>SUMIFS(N570,Input!$I212,Costs!N$1)+SUMIFS(N570,Input!$J212,Costs!N$1)+SUMIFS(N570,Input!$K212,Costs!N$1)+SUMIFS(N570,Input!$L212,Costs!N$1)</f>
        <v>0</v>
      </c>
      <c r="O211" s="8">
        <f>SUMIFS(O570,Input!$I212,Costs!O$1)+SUMIFS(O570,Input!$J212,Costs!O$1)+SUMIFS(O570,Input!$K212,Costs!O$1)+SUMIFS(O570,Input!$L212,Costs!O$1)</f>
        <v>0</v>
      </c>
      <c r="P211" s="8">
        <f>SUMIFS(P570,Input!$I212,Costs!P$1)+SUMIFS(P570,Input!$J212,Costs!P$1)+SUMIFS(P570,Input!$K212,Costs!P$1)+SUMIFS(P570,Input!$L212,Costs!P$1)</f>
        <v>0</v>
      </c>
      <c r="Q211" s="8">
        <f>SUMIFS(Q570,Input!$I212,Costs!Q$1)+SUMIFS(Q570,Input!$J212,Costs!Q$1)+SUMIFS(Q570,Input!$K212,Costs!Q$1)+SUMIFS(Q570,Input!$L212,Costs!Q$1)</f>
        <v>0</v>
      </c>
      <c r="R211" s="8">
        <f>SUMIFS(R570,Input!$I212,Costs!R$1)+SUMIFS(R570,Input!$J212,Costs!R$1)+SUMIFS(R570,Input!$K212,Costs!R$1)+SUMIFS(R570,Input!$L212,Costs!R$1)</f>
        <v>0</v>
      </c>
      <c r="S211" s="8">
        <f>SUMIFS(S570,Input!$I212,Costs!S$1)+SUMIFS(S570,Input!$J212,Costs!S$1)+SUMIFS(S570,Input!$K212,Costs!S$1)+SUMIFS(S570,Input!$L212,Costs!S$1)</f>
        <v>0</v>
      </c>
      <c r="T211" s="8">
        <f>SUMIFS(T570,Input!$I212,Costs!T$1)+SUMIFS(T570,Input!$J212,Costs!T$1)+SUMIFS(T570,Input!$K212,Costs!T$1)+SUMIFS(T570,Input!$L212,Costs!T$1)</f>
        <v>0</v>
      </c>
      <c r="U211" s="8">
        <f>SUMIFS(U570,Input!$I212,Costs!U$1)+SUMIFS(U570,Input!$J212,Costs!U$1)+SUMIFS(U570,Input!$K212,Costs!U$1)+SUMIFS(U570,Input!$L212,Costs!U$1)</f>
        <v>0</v>
      </c>
      <c r="V211" s="8">
        <f>SUMIFS(V570,Input!$I212,Costs!V$1)+SUMIFS(V570,Input!$J212,Costs!V$1)+SUMIFS(V570,Input!$K212,Costs!V$1)+SUMIFS(V570,Input!$L212,Costs!V$1)</f>
        <v>0</v>
      </c>
      <c r="W211" s="8">
        <f>SUMIFS(W570,Input!$I212,Costs!W$1)+SUMIFS(W570,Input!$J212,Costs!W$1)+SUMIFS(W570,Input!$K212,Costs!W$1)+SUMIFS(W570,Input!$L212,Costs!W$1)</f>
        <v>0</v>
      </c>
      <c r="X211"/>
      <c r="Y211" s="119">
        <f t="shared" si="5"/>
        <v>0</v>
      </c>
      <c r="Z211"/>
    </row>
    <row r="212" spans="1:26" ht="14.5" hidden="1" thickBot="1" x14ac:dyDescent="0.35">
      <c r="A212" s="67" t="str">
        <f>IF(ISBLANK(Input!A213)," ",Input!A213)</f>
        <v xml:space="preserve"> </v>
      </c>
      <c r="B212" s="117" t="str">
        <f>IF(ISBLANK(Input!B213)," ",Input!B213)</f>
        <v xml:space="preserve"> </v>
      </c>
      <c r="C212" s="66" t="str">
        <f>IF(ISBLANK(Input!C213)," ",Input!C213)</f>
        <v xml:space="preserve"> </v>
      </c>
      <c r="D212" s="8">
        <f>SUMIFS(D571,Input!$I213,Costs!D$1)+SUMIFS(D571,Input!$J213,Costs!D$1)+SUMIFS(D571,Input!$K213,Costs!D$1)+SUMIFS(D571,Input!$L213,Costs!D$1)</f>
        <v>0</v>
      </c>
      <c r="E212" s="8">
        <f>SUMIFS(E571,Input!$I213,Costs!E$1)+SUMIFS(E571,Input!$J213,Costs!E$1)+SUMIFS(E571,Input!$K213,Costs!E$1)+SUMIFS(E571,Input!$L213,Costs!E$1)</f>
        <v>0</v>
      </c>
      <c r="F212" s="8">
        <f>SUMIFS(F571,Input!$I213,Costs!F$1)+SUMIFS(F571,Input!$J213,Costs!F$1)+SUMIFS(F571,Input!$K213,Costs!F$1)+SUMIFS(F571,Input!$L213,Costs!F$1)</f>
        <v>0</v>
      </c>
      <c r="G212" s="8">
        <f>SUMIFS(G571,Input!$I213,Costs!G$1)+SUMIFS(G571,Input!$J213,Costs!G$1)+SUMIFS(G571,Input!$K213,Costs!G$1)+SUMIFS(G571,Input!$L213,Costs!G$1)</f>
        <v>0</v>
      </c>
      <c r="H212" s="8">
        <f>SUMIFS(H571,Input!$I213,Costs!H$1)+SUMIFS(H571,Input!$J213,Costs!H$1)+SUMIFS(H571,Input!$K213,Costs!H$1)+SUMIFS(H571,Input!$L213,Costs!H$1)</f>
        <v>0</v>
      </c>
      <c r="I212" s="8">
        <f>SUMIFS(I571,Input!$I213,Costs!I$1)+SUMIFS(I571,Input!$J213,Costs!I$1)+SUMIFS(I571,Input!$K213,Costs!I$1)+SUMIFS(I571,Input!$L213,Costs!I$1)</f>
        <v>0</v>
      </c>
      <c r="J212" s="8">
        <f>SUMIFS(J571,Input!$I213,Costs!J$1)+SUMIFS(J571,Input!$J213,Costs!J$1)+SUMIFS(J571,Input!$K213,Costs!J$1)+SUMIFS(J571,Input!$L213,Costs!J$1)</f>
        <v>0</v>
      </c>
      <c r="K212" s="8">
        <f>SUMIFS(K571,Input!$I213,Costs!K$1)+SUMIFS(K571,Input!$J213,Costs!K$1)+SUMIFS(K571,Input!$K213,Costs!K$1)+SUMIFS(K571,Input!$L213,Costs!K$1)</f>
        <v>0</v>
      </c>
      <c r="L212" s="8">
        <f>SUMIFS(L571,Input!$I213,Costs!L$1)+SUMIFS(L571,Input!$J213,Costs!L$1)+SUMIFS(L571,Input!$K213,Costs!L$1)+SUMIFS(L571,Input!$L213,Costs!L$1)</f>
        <v>0</v>
      </c>
      <c r="M212" s="8">
        <f>SUMIFS(M571,Input!$I213,Costs!M$1)+SUMIFS(M571,Input!$J213,Costs!M$1)+SUMIFS(M571,Input!$K213,Costs!M$1)+SUMIFS(M571,Input!$L213,Costs!M$1)</f>
        <v>0</v>
      </c>
      <c r="N212" s="8">
        <f>SUMIFS(N571,Input!$I213,Costs!N$1)+SUMIFS(N571,Input!$J213,Costs!N$1)+SUMIFS(N571,Input!$K213,Costs!N$1)+SUMIFS(N571,Input!$L213,Costs!N$1)</f>
        <v>0</v>
      </c>
      <c r="O212" s="8">
        <f>SUMIFS(O571,Input!$I213,Costs!O$1)+SUMIFS(O571,Input!$J213,Costs!O$1)+SUMIFS(O571,Input!$K213,Costs!O$1)+SUMIFS(O571,Input!$L213,Costs!O$1)</f>
        <v>0</v>
      </c>
      <c r="P212" s="8">
        <f>SUMIFS(P571,Input!$I213,Costs!P$1)+SUMIFS(P571,Input!$J213,Costs!P$1)+SUMIFS(P571,Input!$K213,Costs!P$1)+SUMIFS(P571,Input!$L213,Costs!P$1)</f>
        <v>0</v>
      </c>
      <c r="Q212" s="8">
        <f>SUMIFS(Q571,Input!$I213,Costs!Q$1)+SUMIFS(Q571,Input!$J213,Costs!Q$1)+SUMIFS(Q571,Input!$K213,Costs!Q$1)+SUMIFS(Q571,Input!$L213,Costs!Q$1)</f>
        <v>0</v>
      </c>
      <c r="R212" s="8">
        <f>SUMIFS(R571,Input!$I213,Costs!R$1)+SUMIFS(R571,Input!$J213,Costs!R$1)+SUMIFS(R571,Input!$K213,Costs!R$1)+SUMIFS(R571,Input!$L213,Costs!R$1)</f>
        <v>0</v>
      </c>
      <c r="S212" s="8">
        <f>SUMIFS(S571,Input!$I213,Costs!S$1)+SUMIFS(S571,Input!$J213,Costs!S$1)+SUMIFS(S571,Input!$K213,Costs!S$1)+SUMIFS(S571,Input!$L213,Costs!S$1)</f>
        <v>0</v>
      </c>
      <c r="T212" s="8">
        <f>SUMIFS(T571,Input!$I213,Costs!T$1)+SUMIFS(T571,Input!$J213,Costs!T$1)+SUMIFS(T571,Input!$K213,Costs!T$1)+SUMIFS(T571,Input!$L213,Costs!T$1)</f>
        <v>0</v>
      </c>
      <c r="U212" s="8">
        <f>SUMIFS(U571,Input!$I213,Costs!U$1)+SUMIFS(U571,Input!$J213,Costs!U$1)+SUMIFS(U571,Input!$K213,Costs!U$1)+SUMIFS(U571,Input!$L213,Costs!U$1)</f>
        <v>0</v>
      </c>
      <c r="V212" s="8">
        <f>SUMIFS(V571,Input!$I213,Costs!V$1)+SUMIFS(V571,Input!$J213,Costs!V$1)+SUMIFS(V571,Input!$K213,Costs!V$1)+SUMIFS(V571,Input!$L213,Costs!V$1)</f>
        <v>0</v>
      </c>
      <c r="W212" s="8">
        <f>SUMIFS(W571,Input!$I213,Costs!W$1)+SUMIFS(W571,Input!$J213,Costs!W$1)+SUMIFS(W571,Input!$K213,Costs!W$1)+SUMIFS(W571,Input!$L213,Costs!W$1)</f>
        <v>0</v>
      </c>
      <c r="X212"/>
      <c r="Y212" s="119">
        <f t="shared" si="5"/>
        <v>0</v>
      </c>
      <c r="Z212"/>
    </row>
    <row r="213" spans="1:26" ht="14.5" hidden="1" thickBot="1" x14ac:dyDescent="0.35">
      <c r="A213" s="67" t="str">
        <f>IF(ISBLANK(Input!A214)," ",Input!A214)</f>
        <v xml:space="preserve"> </v>
      </c>
      <c r="B213" s="117" t="str">
        <f>IF(ISBLANK(Input!B214)," ",Input!B214)</f>
        <v xml:space="preserve"> </v>
      </c>
      <c r="C213" s="66" t="str">
        <f>IF(ISBLANK(Input!C214)," ",Input!C214)</f>
        <v xml:space="preserve"> </v>
      </c>
      <c r="D213" s="8">
        <f>SUMIFS(D572,Input!$I214,Costs!D$1)+SUMIFS(D572,Input!$J214,Costs!D$1)+SUMIFS(D572,Input!$K214,Costs!D$1)+SUMIFS(D572,Input!$L214,Costs!D$1)</f>
        <v>0</v>
      </c>
      <c r="E213" s="8">
        <f>SUMIFS(E572,Input!$I214,Costs!E$1)+SUMIFS(E572,Input!$J214,Costs!E$1)+SUMIFS(E572,Input!$K214,Costs!E$1)+SUMIFS(E572,Input!$L214,Costs!E$1)</f>
        <v>0</v>
      </c>
      <c r="F213" s="8">
        <f>SUMIFS(F572,Input!$I214,Costs!F$1)+SUMIFS(F572,Input!$J214,Costs!F$1)+SUMIFS(F572,Input!$K214,Costs!F$1)+SUMIFS(F572,Input!$L214,Costs!F$1)</f>
        <v>0</v>
      </c>
      <c r="G213" s="8">
        <f>SUMIFS(G572,Input!$I214,Costs!G$1)+SUMIFS(G572,Input!$J214,Costs!G$1)+SUMIFS(G572,Input!$K214,Costs!G$1)+SUMIFS(G572,Input!$L214,Costs!G$1)</f>
        <v>0</v>
      </c>
      <c r="H213" s="8">
        <f>SUMIFS(H572,Input!$I214,Costs!H$1)+SUMIFS(H572,Input!$J214,Costs!H$1)+SUMIFS(H572,Input!$K214,Costs!H$1)+SUMIFS(H572,Input!$L214,Costs!H$1)</f>
        <v>0</v>
      </c>
      <c r="I213" s="8">
        <f>SUMIFS(I572,Input!$I214,Costs!I$1)+SUMIFS(I572,Input!$J214,Costs!I$1)+SUMIFS(I572,Input!$K214,Costs!I$1)+SUMIFS(I572,Input!$L214,Costs!I$1)</f>
        <v>0</v>
      </c>
      <c r="J213" s="8">
        <f>SUMIFS(J572,Input!$I214,Costs!J$1)+SUMIFS(J572,Input!$J214,Costs!J$1)+SUMIFS(J572,Input!$K214,Costs!J$1)+SUMIFS(J572,Input!$L214,Costs!J$1)</f>
        <v>0</v>
      </c>
      <c r="K213" s="8">
        <f>SUMIFS(K572,Input!$I214,Costs!K$1)+SUMIFS(K572,Input!$J214,Costs!K$1)+SUMIFS(K572,Input!$K214,Costs!K$1)+SUMIFS(K572,Input!$L214,Costs!K$1)</f>
        <v>0</v>
      </c>
      <c r="L213" s="8">
        <f>SUMIFS(L572,Input!$I214,Costs!L$1)+SUMIFS(L572,Input!$J214,Costs!L$1)+SUMIFS(L572,Input!$K214,Costs!L$1)+SUMIFS(L572,Input!$L214,Costs!L$1)</f>
        <v>0</v>
      </c>
      <c r="M213" s="8">
        <f>SUMIFS(M572,Input!$I214,Costs!M$1)+SUMIFS(M572,Input!$J214,Costs!M$1)+SUMIFS(M572,Input!$K214,Costs!M$1)+SUMIFS(M572,Input!$L214,Costs!M$1)</f>
        <v>0</v>
      </c>
      <c r="N213" s="8">
        <f>SUMIFS(N572,Input!$I214,Costs!N$1)+SUMIFS(N572,Input!$J214,Costs!N$1)+SUMIFS(N572,Input!$K214,Costs!N$1)+SUMIFS(N572,Input!$L214,Costs!N$1)</f>
        <v>0</v>
      </c>
      <c r="O213" s="8">
        <f>SUMIFS(O572,Input!$I214,Costs!O$1)+SUMIFS(O572,Input!$J214,Costs!O$1)+SUMIFS(O572,Input!$K214,Costs!O$1)+SUMIFS(O572,Input!$L214,Costs!O$1)</f>
        <v>0</v>
      </c>
      <c r="P213" s="8">
        <f>SUMIFS(P572,Input!$I214,Costs!P$1)+SUMIFS(P572,Input!$J214,Costs!P$1)+SUMIFS(P572,Input!$K214,Costs!P$1)+SUMIFS(P572,Input!$L214,Costs!P$1)</f>
        <v>0</v>
      </c>
      <c r="Q213" s="8">
        <f>SUMIFS(Q572,Input!$I214,Costs!Q$1)+SUMIFS(Q572,Input!$J214,Costs!Q$1)+SUMIFS(Q572,Input!$K214,Costs!Q$1)+SUMIFS(Q572,Input!$L214,Costs!Q$1)</f>
        <v>0</v>
      </c>
      <c r="R213" s="8">
        <f>SUMIFS(R572,Input!$I214,Costs!R$1)+SUMIFS(R572,Input!$J214,Costs!R$1)+SUMIFS(R572,Input!$K214,Costs!R$1)+SUMIFS(R572,Input!$L214,Costs!R$1)</f>
        <v>0</v>
      </c>
      <c r="S213" s="8">
        <f>SUMIFS(S572,Input!$I214,Costs!S$1)+SUMIFS(S572,Input!$J214,Costs!S$1)+SUMIFS(S572,Input!$K214,Costs!S$1)+SUMIFS(S572,Input!$L214,Costs!S$1)</f>
        <v>0</v>
      </c>
      <c r="T213" s="8">
        <f>SUMIFS(T572,Input!$I214,Costs!T$1)+SUMIFS(T572,Input!$J214,Costs!T$1)+SUMIFS(T572,Input!$K214,Costs!T$1)+SUMIFS(T572,Input!$L214,Costs!T$1)</f>
        <v>0</v>
      </c>
      <c r="U213" s="8">
        <f>SUMIFS(U572,Input!$I214,Costs!U$1)+SUMIFS(U572,Input!$J214,Costs!U$1)+SUMIFS(U572,Input!$K214,Costs!U$1)+SUMIFS(U572,Input!$L214,Costs!U$1)</f>
        <v>0</v>
      </c>
      <c r="V213" s="8">
        <f>SUMIFS(V572,Input!$I214,Costs!V$1)+SUMIFS(V572,Input!$J214,Costs!V$1)+SUMIFS(V572,Input!$K214,Costs!V$1)+SUMIFS(V572,Input!$L214,Costs!V$1)</f>
        <v>0</v>
      </c>
      <c r="W213" s="8">
        <f>SUMIFS(W572,Input!$I214,Costs!W$1)+SUMIFS(W572,Input!$J214,Costs!W$1)+SUMIFS(W572,Input!$K214,Costs!W$1)+SUMIFS(W572,Input!$L214,Costs!W$1)</f>
        <v>0</v>
      </c>
      <c r="X213"/>
      <c r="Y213" s="119">
        <f t="shared" si="5"/>
        <v>0</v>
      </c>
      <c r="Z213"/>
    </row>
    <row r="214" spans="1:26" ht="14.5" hidden="1" thickBot="1" x14ac:dyDescent="0.35">
      <c r="A214" s="67" t="str">
        <f>IF(ISBLANK(Input!A215)," ",Input!A215)</f>
        <v xml:space="preserve"> </v>
      </c>
      <c r="B214" s="117" t="str">
        <f>IF(ISBLANK(Input!B215)," ",Input!B215)</f>
        <v xml:space="preserve"> </v>
      </c>
      <c r="C214" s="66" t="str">
        <f>IF(ISBLANK(Input!C215)," ",Input!C215)</f>
        <v xml:space="preserve"> </v>
      </c>
      <c r="D214" s="8">
        <f>SUMIFS(D573,Input!$I215,Costs!D$1)+SUMIFS(D573,Input!$J215,Costs!D$1)+SUMIFS(D573,Input!$K215,Costs!D$1)+SUMIFS(D573,Input!$L215,Costs!D$1)</f>
        <v>0</v>
      </c>
      <c r="E214" s="8">
        <f>SUMIFS(E573,Input!$I215,Costs!E$1)+SUMIFS(E573,Input!$J215,Costs!E$1)+SUMIFS(E573,Input!$K215,Costs!E$1)+SUMIFS(E573,Input!$L215,Costs!E$1)</f>
        <v>0</v>
      </c>
      <c r="F214" s="8">
        <f>SUMIFS(F573,Input!$I215,Costs!F$1)+SUMIFS(F573,Input!$J215,Costs!F$1)+SUMIFS(F573,Input!$K215,Costs!F$1)+SUMIFS(F573,Input!$L215,Costs!F$1)</f>
        <v>0</v>
      </c>
      <c r="G214" s="8">
        <f>SUMIFS(G573,Input!$I215,Costs!G$1)+SUMIFS(G573,Input!$J215,Costs!G$1)+SUMIFS(G573,Input!$K215,Costs!G$1)+SUMIFS(G573,Input!$L215,Costs!G$1)</f>
        <v>0</v>
      </c>
      <c r="H214" s="8">
        <f>SUMIFS(H573,Input!$I215,Costs!H$1)+SUMIFS(H573,Input!$J215,Costs!H$1)+SUMIFS(H573,Input!$K215,Costs!H$1)+SUMIFS(H573,Input!$L215,Costs!H$1)</f>
        <v>0</v>
      </c>
      <c r="I214" s="8">
        <f>SUMIFS(I573,Input!$I215,Costs!I$1)+SUMIFS(I573,Input!$J215,Costs!I$1)+SUMIFS(I573,Input!$K215,Costs!I$1)+SUMIFS(I573,Input!$L215,Costs!I$1)</f>
        <v>0</v>
      </c>
      <c r="J214" s="8">
        <f>SUMIFS(J573,Input!$I215,Costs!J$1)+SUMIFS(J573,Input!$J215,Costs!J$1)+SUMIFS(J573,Input!$K215,Costs!J$1)+SUMIFS(J573,Input!$L215,Costs!J$1)</f>
        <v>0</v>
      </c>
      <c r="K214" s="8">
        <f>SUMIFS(K573,Input!$I215,Costs!K$1)+SUMIFS(K573,Input!$J215,Costs!K$1)+SUMIFS(K573,Input!$K215,Costs!K$1)+SUMIFS(K573,Input!$L215,Costs!K$1)</f>
        <v>0</v>
      </c>
      <c r="L214" s="8">
        <f>SUMIFS(L573,Input!$I215,Costs!L$1)+SUMIFS(L573,Input!$J215,Costs!L$1)+SUMIFS(L573,Input!$K215,Costs!L$1)+SUMIFS(L573,Input!$L215,Costs!L$1)</f>
        <v>0</v>
      </c>
      <c r="M214" s="8">
        <f>SUMIFS(M573,Input!$I215,Costs!M$1)+SUMIFS(M573,Input!$J215,Costs!M$1)+SUMIFS(M573,Input!$K215,Costs!M$1)+SUMIFS(M573,Input!$L215,Costs!M$1)</f>
        <v>0</v>
      </c>
      <c r="N214" s="8">
        <f>SUMIFS(N573,Input!$I215,Costs!N$1)+SUMIFS(N573,Input!$J215,Costs!N$1)+SUMIFS(N573,Input!$K215,Costs!N$1)+SUMIFS(N573,Input!$L215,Costs!N$1)</f>
        <v>0</v>
      </c>
      <c r="O214" s="8">
        <f>SUMIFS(O573,Input!$I215,Costs!O$1)+SUMIFS(O573,Input!$J215,Costs!O$1)+SUMIFS(O573,Input!$K215,Costs!O$1)+SUMIFS(O573,Input!$L215,Costs!O$1)</f>
        <v>0</v>
      </c>
      <c r="P214" s="8">
        <f>SUMIFS(P573,Input!$I215,Costs!P$1)+SUMIFS(P573,Input!$J215,Costs!P$1)+SUMIFS(P573,Input!$K215,Costs!P$1)+SUMIFS(P573,Input!$L215,Costs!P$1)</f>
        <v>0</v>
      </c>
      <c r="Q214" s="8">
        <f>SUMIFS(Q573,Input!$I215,Costs!Q$1)+SUMIFS(Q573,Input!$J215,Costs!Q$1)+SUMIFS(Q573,Input!$K215,Costs!Q$1)+SUMIFS(Q573,Input!$L215,Costs!Q$1)</f>
        <v>0</v>
      </c>
      <c r="R214" s="8">
        <f>SUMIFS(R573,Input!$I215,Costs!R$1)+SUMIFS(R573,Input!$J215,Costs!R$1)+SUMIFS(R573,Input!$K215,Costs!R$1)+SUMIFS(R573,Input!$L215,Costs!R$1)</f>
        <v>0</v>
      </c>
      <c r="S214" s="8">
        <f>SUMIFS(S573,Input!$I215,Costs!S$1)+SUMIFS(S573,Input!$J215,Costs!S$1)+SUMIFS(S573,Input!$K215,Costs!S$1)+SUMIFS(S573,Input!$L215,Costs!S$1)</f>
        <v>0</v>
      </c>
      <c r="T214" s="8">
        <f>SUMIFS(T573,Input!$I215,Costs!T$1)+SUMIFS(T573,Input!$J215,Costs!T$1)+SUMIFS(T573,Input!$K215,Costs!T$1)+SUMIFS(T573,Input!$L215,Costs!T$1)</f>
        <v>0</v>
      </c>
      <c r="U214" s="8">
        <f>SUMIFS(U573,Input!$I215,Costs!U$1)+SUMIFS(U573,Input!$J215,Costs!U$1)+SUMIFS(U573,Input!$K215,Costs!U$1)+SUMIFS(U573,Input!$L215,Costs!U$1)</f>
        <v>0</v>
      </c>
      <c r="V214" s="8">
        <f>SUMIFS(V573,Input!$I215,Costs!V$1)+SUMIFS(V573,Input!$J215,Costs!V$1)+SUMIFS(V573,Input!$K215,Costs!V$1)+SUMIFS(V573,Input!$L215,Costs!V$1)</f>
        <v>0</v>
      </c>
      <c r="W214" s="8">
        <f>SUMIFS(W573,Input!$I215,Costs!W$1)+SUMIFS(W573,Input!$J215,Costs!W$1)+SUMIFS(W573,Input!$K215,Costs!W$1)+SUMIFS(W573,Input!$L215,Costs!W$1)</f>
        <v>0</v>
      </c>
      <c r="X214"/>
      <c r="Y214" s="119">
        <f t="shared" si="5"/>
        <v>0</v>
      </c>
      <c r="Z214"/>
    </row>
    <row r="215" spans="1:26" ht="14.5" hidden="1" thickBot="1" x14ac:dyDescent="0.35">
      <c r="A215" s="67" t="str">
        <f>IF(ISBLANK(Input!A216)," ",Input!A216)</f>
        <v xml:space="preserve"> </v>
      </c>
      <c r="B215" s="117" t="str">
        <f>IF(ISBLANK(Input!B216)," ",Input!B216)</f>
        <v xml:space="preserve"> </v>
      </c>
      <c r="C215" s="66" t="str">
        <f>IF(ISBLANK(Input!C216)," ",Input!C216)</f>
        <v xml:space="preserve"> </v>
      </c>
      <c r="D215" s="8">
        <f>SUMIFS(D574,Input!$I216,Costs!D$1)+SUMIFS(D574,Input!$J216,Costs!D$1)+SUMIFS(D574,Input!$K216,Costs!D$1)+SUMIFS(D574,Input!$L216,Costs!D$1)</f>
        <v>0</v>
      </c>
      <c r="E215" s="8">
        <f>SUMIFS(E574,Input!$I216,Costs!E$1)+SUMIFS(E574,Input!$J216,Costs!E$1)+SUMIFS(E574,Input!$K216,Costs!E$1)+SUMIFS(E574,Input!$L216,Costs!E$1)</f>
        <v>0</v>
      </c>
      <c r="F215" s="8">
        <f>SUMIFS(F574,Input!$I216,Costs!F$1)+SUMIFS(F574,Input!$J216,Costs!F$1)+SUMIFS(F574,Input!$K216,Costs!F$1)+SUMIFS(F574,Input!$L216,Costs!F$1)</f>
        <v>0</v>
      </c>
      <c r="G215" s="8">
        <f>SUMIFS(G574,Input!$I216,Costs!G$1)+SUMIFS(G574,Input!$J216,Costs!G$1)+SUMIFS(G574,Input!$K216,Costs!G$1)+SUMIFS(G574,Input!$L216,Costs!G$1)</f>
        <v>0</v>
      </c>
      <c r="H215" s="8">
        <f>SUMIFS(H574,Input!$I216,Costs!H$1)+SUMIFS(H574,Input!$J216,Costs!H$1)+SUMIFS(H574,Input!$K216,Costs!H$1)+SUMIFS(H574,Input!$L216,Costs!H$1)</f>
        <v>0</v>
      </c>
      <c r="I215" s="8">
        <f>SUMIFS(I574,Input!$I216,Costs!I$1)+SUMIFS(I574,Input!$J216,Costs!I$1)+SUMIFS(I574,Input!$K216,Costs!I$1)+SUMIFS(I574,Input!$L216,Costs!I$1)</f>
        <v>0</v>
      </c>
      <c r="J215" s="8">
        <f>SUMIFS(J574,Input!$I216,Costs!J$1)+SUMIFS(J574,Input!$J216,Costs!J$1)+SUMIFS(J574,Input!$K216,Costs!J$1)+SUMIFS(J574,Input!$L216,Costs!J$1)</f>
        <v>0</v>
      </c>
      <c r="K215" s="8">
        <f>SUMIFS(K574,Input!$I216,Costs!K$1)+SUMIFS(K574,Input!$J216,Costs!K$1)+SUMIFS(K574,Input!$K216,Costs!K$1)+SUMIFS(K574,Input!$L216,Costs!K$1)</f>
        <v>0</v>
      </c>
      <c r="L215" s="8">
        <f>SUMIFS(L574,Input!$I216,Costs!L$1)+SUMIFS(L574,Input!$J216,Costs!L$1)+SUMIFS(L574,Input!$K216,Costs!L$1)+SUMIFS(L574,Input!$L216,Costs!L$1)</f>
        <v>0</v>
      </c>
      <c r="M215" s="8">
        <f>SUMIFS(M574,Input!$I216,Costs!M$1)+SUMIFS(M574,Input!$J216,Costs!M$1)+SUMIFS(M574,Input!$K216,Costs!M$1)+SUMIFS(M574,Input!$L216,Costs!M$1)</f>
        <v>0</v>
      </c>
      <c r="N215" s="8">
        <f>SUMIFS(N574,Input!$I216,Costs!N$1)+SUMIFS(N574,Input!$J216,Costs!N$1)+SUMIFS(N574,Input!$K216,Costs!N$1)+SUMIFS(N574,Input!$L216,Costs!N$1)</f>
        <v>0</v>
      </c>
      <c r="O215" s="8">
        <f>SUMIFS(O574,Input!$I216,Costs!O$1)+SUMIFS(O574,Input!$J216,Costs!O$1)+SUMIFS(O574,Input!$K216,Costs!O$1)+SUMIFS(O574,Input!$L216,Costs!O$1)</f>
        <v>0</v>
      </c>
      <c r="P215" s="8">
        <f>SUMIFS(P574,Input!$I216,Costs!P$1)+SUMIFS(P574,Input!$J216,Costs!P$1)+SUMIFS(P574,Input!$K216,Costs!P$1)+SUMIFS(P574,Input!$L216,Costs!P$1)</f>
        <v>0</v>
      </c>
      <c r="Q215" s="8">
        <f>SUMIFS(Q574,Input!$I216,Costs!Q$1)+SUMIFS(Q574,Input!$J216,Costs!Q$1)+SUMIFS(Q574,Input!$K216,Costs!Q$1)+SUMIFS(Q574,Input!$L216,Costs!Q$1)</f>
        <v>0</v>
      </c>
      <c r="R215" s="8">
        <f>SUMIFS(R574,Input!$I216,Costs!R$1)+SUMIFS(R574,Input!$J216,Costs!R$1)+SUMIFS(R574,Input!$K216,Costs!R$1)+SUMIFS(R574,Input!$L216,Costs!R$1)</f>
        <v>0</v>
      </c>
      <c r="S215" s="8">
        <f>SUMIFS(S574,Input!$I216,Costs!S$1)+SUMIFS(S574,Input!$J216,Costs!S$1)+SUMIFS(S574,Input!$K216,Costs!S$1)+SUMIFS(S574,Input!$L216,Costs!S$1)</f>
        <v>0</v>
      </c>
      <c r="T215" s="8">
        <f>SUMIFS(T574,Input!$I216,Costs!T$1)+SUMIFS(T574,Input!$J216,Costs!T$1)+SUMIFS(T574,Input!$K216,Costs!T$1)+SUMIFS(T574,Input!$L216,Costs!T$1)</f>
        <v>0</v>
      </c>
      <c r="U215" s="8">
        <f>SUMIFS(U574,Input!$I216,Costs!U$1)+SUMIFS(U574,Input!$J216,Costs!U$1)+SUMIFS(U574,Input!$K216,Costs!U$1)+SUMIFS(U574,Input!$L216,Costs!U$1)</f>
        <v>0</v>
      </c>
      <c r="V215" s="8">
        <f>SUMIFS(V574,Input!$I216,Costs!V$1)+SUMIFS(V574,Input!$J216,Costs!V$1)+SUMIFS(V574,Input!$K216,Costs!V$1)+SUMIFS(V574,Input!$L216,Costs!V$1)</f>
        <v>0</v>
      </c>
      <c r="W215" s="8">
        <f>SUMIFS(W574,Input!$I216,Costs!W$1)+SUMIFS(W574,Input!$J216,Costs!W$1)+SUMIFS(W574,Input!$K216,Costs!W$1)+SUMIFS(W574,Input!$L216,Costs!W$1)</f>
        <v>0</v>
      </c>
      <c r="X215"/>
      <c r="Y215" s="119">
        <f t="shared" si="5"/>
        <v>0</v>
      </c>
      <c r="Z215"/>
    </row>
    <row r="216" spans="1:26" ht="14.5" hidden="1" thickBot="1" x14ac:dyDescent="0.35">
      <c r="A216" s="67" t="str">
        <f>IF(ISBLANK(Input!A217)," ",Input!A217)</f>
        <v xml:space="preserve"> </v>
      </c>
      <c r="B216" s="117" t="str">
        <f>IF(ISBLANK(Input!B217)," ",Input!B217)</f>
        <v xml:space="preserve"> </v>
      </c>
      <c r="C216" s="66" t="str">
        <f>IF(ISBLANK(Input!C217)," ",Input!C217)</f>
        <v xml:space="preserve"> </v>
      </c>
      <c r="D216" s="8">
        <f>SUMIFS(D575,Input!$I217,Costs!D$1)+SUMIFS(D575,Input!$J217,Costs!D$1)+SUMIFS(D575,Input!$K217,Costs!D$1)+SUMIFS(D575,Input!$L217,Costs!D$1)</f>
        <v>0</v>
      </c>
      <c r="E216" s="8">
        <f>SUMIFS(E575,Input!$I217,Costs!E$1)+SUMIFS(E575,Input!$J217,Costs!E$1)+SUMIFS(E575,Input!$K217,Costs!E$1)+SUMIFS(E575,Input!$L217,Costs!E$1)</f>
        <v>0</v>
      </c>
      <c r="F216" s="8">
        <f>SUMIFS(F575,Input!$I217,Costs!F$1)+SUMIFS(F575,Input!$J217,Costs!F$1)+SUMIFS(F575,Input!$K217,Costs!F$1)+SUMIFS(F575,Input!$L217,Costs!F$1)</f>
        <v>0</v>
      </c>
      <c r="G216" s="8">
        <f>SUMIFS(G575,Input!$I217,Costs!G$1)+SUMIFS(G575,Input!$J217,Costs!G$1)+SUMIFS(G575,Input!$K217,Costs!G$1)+SUMIFS(G575,Input!$L217,Costs!G$1)</f>
        <v>0</v>
      </c>
      <c r="H216" s="8">
        <f>SUMIFS(H575,Input!$I217,Costs!H$1)+SUMIFS(H575,Input!$J217,Costs!H$1)+SUMIFS(H575,Input!$K217,Costs!H$1)+SUMIFS(H575,Input!$L217,Costs!H$1)</f>
        <v>0</v>
      </c>
      <c r="I216" s="8">
        <f>SUMIFS(I575,Input!$I217,Costs!I$1)+SUMIFS(I575,Input!$J217,Costs!I$1)+SUMIFS(I575,Input!$K217,Costs!I$1)+SUMIFS(I575,Input!$L217,Costs!I$1)</f>
        <v>0</v>
      </c>
      <c r="J216" s="8">
        <f>SUMIFS(J575,Input!$I217,Costs!J$1)+SUMIFS(J575,Input!$J217,Costs!J$1)+SUMIFS(J575,Input!$K217,Costs!J$1)+SUMIFS(J575,Input!$L217,Costs!J$1)</f>
        <v>0</v>
      </c>
      <c r="K216" s="8">
        <f>SUMIFS(K575,Input!$I217,Costs!K$1)+SUMIFS(K575,Input!$J217,Costs!K$1)+SUMIFS(K575,Input!$K217,Costs!K$1)+SUMIFS(K575,Input!$L217,Costs!K$1)</f>
        <v>0</v>
      </c>
      <c r="L216" s="8">
        <f>SUMIFS(L575,Input!$I217,Costs!L$1)+SUMIFS(L575,Input!$J217,Costs!L$1)+SUMIFS(L575,Input!$K217,Costs!L$1)+SUMIFS(L575,Input!$L217,Costs!L$1)</f>
        <v>0</v>
      </c>
      <c r="M216" s="8">
        <f>SUMIFS(M575,Input!$I217,Costs!M$1)+SUMIFS(M575,Input!$J217,Costs!M$1)+SUMIFS(M575,Input!$K217,Costs!M$1)+SUMIFS(M575,Input!$L217,Costs!M$1)</f>
        <v>0</v>
      </c>
      <c r="N216" s="8">
        <f>SUMIFS(N575,Input!$I217,Costs!N$1)+SUMIFS(N575,Input!$J217,Costs!N$1)+SUMIFS(N575,Input!$K217,Costs!N$1)+SUMIFS(N575,Input!$L217,Costs!N$1)</f>
        <v>0</v>
      </c>
      <c r="O216" s="8">
        <f>SUMIFS(O575,Input!$I217,Costs!O$1)+SUMIFS(O575,Input!$J217,Costs!O$1)+SUMIFS(O575,Input!$K217,Costs!O$1)+SUMIFS(O575,Input!$L217,Costs!O$1)</f>
        <v>0</v>
      </c>
      <c r="P216" s="8">
        <f>SUMIFS(P575,Input!$I217,Costs!P$1)+SUMIFS(P575,Input!$J217,Costs!P$1)+SUMIFS(P575,Input!$K217,Costs!P$1)+SUMIFS(P575,Input!$L217,Costs!P$1)</f>
        <v>0</v>
      </c>
      <c r="Q216" s="8">
        <f>SUMIFS(Q575,Input!$I217,Costs!Q$1)+SUMIFS(Q575,Input!$J217,Costs!Q$1)+SUMIFS(Q575,Input!$K217,Costs!Q$1)+SUMIFS(Q575,Input!$L217,Costs!Q$1)</f>
        <v>0</v>
      </c>
      <c r="R216" s="8">
        <f>SUMIFS(R575,Input!$I217,Costs!R$1)+SUMIFS(R575,Input!$J217,Costs!R$1)+SUMIFS(R575,Input!$K217,Costs!R$1)+SUMIFS(R575,Input!$L217,Costs!R$1)</f>
        <v>0</v>
      </c>
      <c r="S216" s="8">
        <f>SUMIFS(S575,Input!$I217,Costs!S$1)+SUMIFS(S575,Input!$J217,Costs!S$1)+SUMIFS(S575,Input!$K217,Costs!S$1)+SUMIFS(S575,Input!$L217,Costs!S$1)</f>
        <v>0</v>
      </c>
      <c r="T216" s="8">
        <f>SUMIFS(T575,Input!$I217,Costs!T$1)+SUMIFS(T575,Input!$J217,Costs!T$1)+SUMIFS(T575,Input!$K217,Costs!T$1)+SUMIFS(T575,Input!$L217,Costs!T$1)</f>
        <v>0</v>
      </c>
      <c r="U216" s="8">
        <f>SUMIFS(U575,Input!$I217,Costs!U$1)+SUMIFS(U575,Input!$J217,Costs!U$1)+SUMIFS(U575,Input!$K217,Costs!U$1)+SUMIFS(U575,Input!$L217,Costs!U$1)</f>
        <v>0</v>
      </c>
      <c r="V216" s="8">
        <f>SUMIFS(V575,Input!$I217,Costs!V$1)+SUMIFS(V575,Input!$J217,Costs!V$1)+SUMIFS(V575,Input!$K217,Costs!V$1)+SUMIFS(V575,Input!$L217,Costs!V$1)</f>
        <v>0</v>
      </c>
      <c r="W216" s="8">
        <f>SUMIFS(W575,Input!$I217,Costs!W$1)+SUMIFS(W575,Input!$J217,Costs!W$1)+SUMIFS(W575,Input!$K217,Costs!W$1)+SUMIFS(W575,Input!$L217,Costs!W$1)</f>
        <v>0</v>
      </c>
      <c r="X216"/>
      <c r="Y216" s="119">
        <f t="shared" si="5"/>
        <v>0</v>
      </c>
      <c r="Z216"/>
    </row>
    <row r="217" spans="1:26" ht="14.5" hidden="1" thickBot="1" x14ac:dyDescent="0.35">
      <c r="A217" s="67" t="str">
        <f>IF(ISBLANK(Input!A218)," ",Input!A218)</f>
        <v xml:space="preserve"> </v>
      </c>
      <c r="B217" s="117" t="str">
        <f>IF(ISBLANK(Input!B218)," ",Input!B218)</f>
        <v xml:space="preserve"> </v>
      </c>
      <c r="C217" s="66" t="str">
        <f>IF(ISBLANK(Input!C218)," ",Input!C218)</f>
        <v xml:space="preserve"> </v>
      </c>
      <c r="D217" s="8">
        <f>SUMIFS(D576,Input!$I218,Costs!D$1)+SUMIFS(D576,Input!$J218,Costs!D$1)+SUMIFS(D576,Input!$K218,Costs!D$1)+SUMIFS(D576,Input!$L218,Costs!D$1)</f>
        <v>0</v>
      </c>
      <c r="E217" s="8">
        <f>SUMIFS(E576,Input!$I218,Costs!E$1)+SUMIFS(E576,Input!$J218,Costs!E$1)+SUMIFS(E576,Input!$K218,Costs!E$1)+SUMIFS(E576,Input!$L218,Costs!E$1)</f>
        <v>0</v>
      </c>
      <c r="F217" s="8">
        <f>SUMIFS(F576,Input!$I218,Costs!F$1)+SUMIFS(F576,Input!$J218,Costs!F$1)+SUMIFS(F576,Input!$K218,Costs!F$1)+SUMIFS(F576,Input!$L218,Costs!F$1)</f>
        <v>0</v>
      </c>
      <c r="G217" s="8">
        <f>SUMIFS(G576,Input!$I218,Costs!G$1)+SUMIFS(G576,Input!$J218,Costs!G$1)+SUMIFS(G576,Input!$K218,Costs!G$1)+SUMIFS(G576,Input!$L218,Costs!G$1)</f>
        <v>0</v>
      </c>
      <c r="H217" s="8">
        <f>SUMIFS(H576,Input!$I218,Costs!H$1)+SUMIFS(H576,Input!$J218,Costs!H$1)+SUMIFS(H576,Input!$K218,Costs!H$1)+SUMIFS(H576,Input!$L218,Costs!H$1)</f>
        <v>0</v>
      </c>
      <c r="I217" s="8">
        <f>SUMIFS(I576,Input!$I218,Costs!I$1)+SUMIFS(I576,Input!$J218,Costs!I$1)+SUMIFS(I576,Input!$K218,Costs!I$1)+SUMIFS(I576,Input!$L218,Costs!I$1)</f>
        <v>0</v>
      </c>
      <c r="J217" s="8">
        <f>SUMIFS(J576,Input!$I218,Costs!J$1)+SUMIFS(J576,Input!$J218,Costs!J$1)+SUMIFS(J576,Input!$K218,Costs!J$1)+SUMIFS(J576,Input!$L218,Costs!J$1)</f>
        <v>0</v>
      </c>
      <c r="K217" s="8">
        <f>SUMIFS(K576,Input!$I218,Costs!K$1)+SUMIFS(K576,Input!$J218,Costs!K$1)+SUMIFS(K576,Input!$K218,Costs!K$1)+SUMIFS(K576,Input!$L218,Costs!K$1)</f>
        <v>0</v>
      </c>
      <c r="L217" s="8">
        <f>SUMIFS(L576,Input!$I218,Costs!L$1)+SUMIFS(L576,Input!$J218,Costs!L$1)+SUMIFS(L576,Input!$K218,Costs!L$1)+SUMIFS(L576,Input!$L218,Costs!L$1)</f>
        <v>0</v>
      </c>
      <c r="M217" s="8">
        <f>SUMIFS(M576,Input!$I218,Costs!M$1)+SUMIFS(M576,Input!$J218,Costs!M$1)+SUMIFS(M576,Input!$K218,Costs!M$1)+SUMIFS(M576,Input!$L218,Costs!M$1)</f>
        <v>0</v>
      </c>
      <c r="N217" s="8">
        <f>SUMIFS(N576,Input!$I218,Costs!N$1)+SUMIFS(N576,Input!$J218,Costs!N$1)+SUMIFS(N576,Input!$K218,Costs!N$1)+SUMIFS(N576,Input!$L218,Costs!N$1)</f>
        <v>0</v>
      </c>
      <c r="O217" s="8">
        <f>SUMIFS(O576,Input!$I218,Costs!O$1)+SUMIFS(O576,Input!$J218,Costs!O$1)+SUMIFS(O576,Input!$K218,Costs!O$1)+SUMIFS(O576,Input!$L218,Costs!O$1)</f>
        <v>0</v>
      </c>
      <c r="P217" s="8">
        <f>SUMIFS(P576,Input!$I218,Costs!P$1)+SUMIFS(P576,Input!$J218,Costs!P$1)+SUMIFS(P576,Input!$K218,Costs!P$1)+SUMIFS(P576,Input!$L218,Costs!P$1)</f>
        <v>0</v>
      </c>
      <c r="Q217" s="8">
        <f>SUMIFS(Q576,Input!$I218,Costs!Q$1)+SUMIFS(Q576,Input!$J218,Costs!Q$1)+SUMIFS(Q576,Input!$K218,Costs!Q$1)+SUMIFS(Q576,Input!$L218,Costs!Q$1)</f>
        <v>0</v>
      </c>
      <c r="R217" s="8">
        <f>SUMIFS(R576,Input!$I218,Costs!R$1)+SUMIFS(R576,Input!$J218,Costs!R$1)+SUMIFS(R576,Input!$K218,Costs!R$1)+SUMIFS(R576,Input!$L218,Costs!R$1)</f>
        <v>0</v>
      </c>
      <c r="S217" s="8">
        <f>SUMIFS(S576,Input!$I218,Costs!S$1)+SUMIFS(S576,Input!$J218,Costs!S$1)+SUMIFS(S576,Input!$K218,Costs!S$1)+SUMIFS(S576,Input!$L218,Costs!S$1)</f>
        <v>0</v>
      </c>
      <c r="T217" s="8">
        <f>SUMIFS(T576,Input!$I218,Costs!T$1)+SUMIFS(T576,Input!$J218,Costs!T$1)+SUMIFS(T576,Input!$K218,Costs!T$1)+SUMIFS(T576,Input!$L218,Costs!T$1)</f>
        <v>0</v>
      </c>
      <c r="U217" s="8">
        <f>SUMIFS(U576,Input!$I218,Costs!U$1)+SUMIFS(U576,Input!$J218,Costs!U$1)+SUMIFS(U576,Input!$K218,Costs!U$1)+SUMIFS(U576,Input!$L218,Costs!U$1)</f>
        <v>0</v>
      </c>
      <c r="V217" s="8">
        <f>SUMIFS(V576,Input!$I218,Costs!V$1)+SUMIFS(V576,Input!$J218,Costs!V$1)+SUMIFS(V576,Input!$K218,Costs!V$1)+SUMIFS(V576,Input!$L218,Costs!V$1)</f>
        <v>0</v>
      </c>
      <c r="W217" s="8">
        <f>SUMIFS(W576,Input!$I218,Costs!W$1)+SUMIFS(W576,Input!$J218,Costs!W$1)+SUMIFS(W576,Input!$K218,Costs!W$1)+SUMIFS(W576,Input!$L218,Costs!W$1)</f>
        <v>0</v>
      </c>
      <c r="X217"/>
      <c r="Y217" s="119">
        <f t="shared" si="5"/>
        <v>0</v>
      </c>
      <c r="Z217"/>
    </row>
    <row r="218" spans="1:26" ht="14.5" hidden="1" thickBot="1" x14ac:dyDescent="0.35">
      <c r="A218" s="67" t="str">
        <f>IF(ISBLANK(Input!A219)," ",Input!A219)</f>
        <v xml:space="preserve"> </v>
      </c>
      <c r="B218" s="117" t="str">
        <f>IF(ISBLANK(Input!B219)," ",Input!B219)</f>
        <v xml:space="preserve"> </v>
      </c>
      <c r="C218" s="66" t="str">
        <f>IF(ISBLANK(Input!C219)," ",Input!C219)</f>
        <v xml:space="preserve"> </v>
      </c>
      <c r="D218" s="8">
        <f>SUMIFS(D577,Input!$I219,Costs!D$1)+SUMIFS(D577,Input!$J219,Costs!D$1)+SUMIFS(D577,Input!$K219,Costs!D$1)+SUMIFS(D577,Input!$L219,Costs!D$1)</f>
        <v>0</v>
      </c>
      <c r="E218" s="8">
        <f>SUMIFS(E577,Input!$I219,Costs!E$1)+SUMIFS(E577,Input!$J219,Costs!E$1)+SUMIFS(E577,Input!$K219,Costs!E$1)+SUMIFS(E577,Input!$L219,Costs!E$1)</f>
        <v>0</v>
      </c>
      <c r="F218" s="8">
        <f>SUMIFS(F577,Input!$I219,Costs!F$1)+SUMIFS(F577,Input!$J219,Costs!F$1)+SUMIFS(F577,Input!$K219,Costs!F$1)+SUMIFS(F577,Input!$L219,Costs!F$1)</f>
        <v>0</v>
      </c>
      <c r="G218" s="8">
        <f>SUMIFS(G577,Input!$I219,Costs!G$1)+SUMIFS(G577,Input!$J219,Costs!G$1)+SUMIFS(G577,Input!$K219,Costs!G$1)+SUMIFS(G577,Input!$L219,Costs!G$1)</f>
        <v>0</v>
      </c>
      <c r="H218" s="8">
        <f>SUMIFS(H577,Input!$I219,Costs!H$1)+SUMIFS(H577,Input!$J219,Costs!H$1)+SUMIFS(H577,Input!$K219,Costs!H$1)+SUMIFS(H577,Input!$L219,Costs!H$1)</f>
        <v>0</v>
      </c>
      <c r="I218" s="8">
        <f>SUMIFS(I577,Input!$I219,Costs!I$1)+SUMIFS(I577,Input!$J219,Costs!I$1)+SUMIFS(I577,Input!$K219,Costs!I$1)+SUMIFS(I577,Input!$L219,Costs!I$1)</f>
        <v>0</v>
      </c>
      <c r="J218" s="8">
        <f>SUMIFS(J577,Input!$I219,Costs!J$1)+SUMIFS(J577,Input!$J219,Costs!J$1)+SUMIFS(J577,Input!$K219,Costs!J$1)+SUMIFS(J577,Input!$L219,Costs!J$1)</f>
        <v>0</v>
      </c>
      <c r="K218" s="8">
        <f>SUMIFS(K577,Input!$I219,Costs!K$1)+SUMIFS(K577,Input!$J219,Costs!K$1)+SUMIFS(K577,Input!$K219,Costs!K$1)+SUMIFS(K577,Input!$L219,Costs!K$1)</f>
        <v>0</v>
      </c>
      <c r="L218" s="8">
        <f>SUMIFS(L577,Input!$I219,Costs!L$1)+SUMIFS(L577,Input!$J219,Costs!L$1)+SUMIFS(L577,Input!$K219,Costs!L$1)+SUMIFS(L577,Input!$L219,Costs!L$1)</f>
        <v>0</v>
      </c>
      <c r="M218" s="8">
        <f>SUMIFS(M577,Input!$I219,Costs!M$1)+SUMIFS(M577,Input!$J219,Costs!M$1)+SUMIFS(M577,Input!$K219,Costs!M$1)+SUMIFS(M577,Input!$L219,Costs!M$1)</f>
        <v>0</v>
      </c>
      <c r="N218" s="8">
        <f>SUMIFS(N577,Input!$I219,Costs!N$1)+SUMIFS(N577,Input!$J219,Costs!N$1)+SUMIFS(N577,Input!$K219,Costs!N$1)+SUMIFS(N577,Input!$L219,Costs!N$1)</f>
        <v>0</v>
      </c>
      <c r="O218" s="8">
        <f>SUMIFS(O577,Input!$I219,Costs!O$1)+SUMIFS(O577,Input!$J219,Costs!O$1)+SUMIFS(O577,Input!$K219,Costs!O$1)+SUMIFS(O577,Input!$L219,Costs!O$1)</f>
        <v>0</v>
      </c>
      <c r="P218" s="8">
        <f>SUMIFS(P577,Input!$I219,Costs!P$1)+SUMIFS(P577,Input!$J219,Costs!P$1)+SUMIFS(P577,Input!$K219,Costs!P$1)+SUMIFS(P577,Input!$L219,Costs!P$1)</f>
        <v>0</v>
      </c>
      <c r="Q218" s="8">
        <f>SUMIFS(Q577,Input!$I219,Costs!Q$1)+SUMIFS(Q577,Input!$J219,Costs!Q$1)+SUMIFS(Q577,Input!$K219,Costs!Q$1)+SUMIFS(Q577,Input!$L219,Costs!Q$1)</f>
        <v>0</v>
      </c>
      <c r="R218" s="8">
        <f>SUMIFS(R577,Input!$I219,Costs!R$1)+SUMIFS(R577,Input!$J219,Costs!R$1)+SUMIFS(R577,Input!$K219,Costs!R$1)+SUMIFS(R577,Input!$L219,Costs!R$1)</f>
        <v>0</v>
      </c>
      <c r="S218" s="8">
        <f>SUMIFS(S577,Input!$I219,Costs!S$1)+SUMIFS(S577,Input!$J219,Costs!S$1)+SUMIFS(S577,Input!$K219,Costs!S$1)+SUMIFS(S577,Input!$L219,Costs!S$1)</f>
        <v>0</v>
      </c>
      <c r="T218" s="8">
        <f>SUMIFS(T577,Input!$I219,Costs!T$1)+SUMIFS(T577,Input!$J219,Costs!T$1)+SUMIFS(T577,Input!$K219,Costs!T$1)+SUMIFS(T577,Input!$L219,Costs!T$1)</f>
        <v>0</v>
      </c>
      <c r="U218" s="8">
        <f>SUMIFS(U577,Input!$I219,Costs!U$1)+SUMIFS(U577,Input!$J219,Costs!U$1)+SUMIFS(U577,Input!$K219,Costs!U$1)+SUMIFS(U577,Input!$L219,Costs!U$1)</f>
        <v>0</v>
      </c>
      <c r="V218" s="8">
        <f>SUMIFS(V577,Input!$I219,Costs!V$1)+SUMIFS(V577,Input!$J219,Costs!V$1)+SUMIFS(V577,Input!$K219,Costs!V$1)+SUMIFS(V577,Input!$L219,Costs!V$1)</f>
        <v>0</v>
      </c>
      <c r="W218" s="8">
        <f>SUMIFS(W577,Input!$I219,Costs!W$1)+SUMIFS(W577,Input!$J219,Costs!W$1)+SUMIFS(W577,Input!$K219,Costs!W$1)+SUMIFS(W577,Input!$L219,Costs!W$1)</f>
        <v>0</v>
      </c>
      <c r="X218"/>
      <c r="Y218" s="119">
        <f t="shared" si="5"/>
        <v>0</v>
      </c>
      <c r="Z218"/>
    </row>
    <row r="219" spans="1:26" ht="14.5" hidden="1" thickBot="1" x14ac:dyDescent="0.35">
      <c r="A219" s="67" t="str">
        <f>IF(ISBLANK(Input!A220)," ",Input!A220)</f>
        <v xml:space="preserve"> </v>
      </c>
      <c r="B219" s="117" t="str">
        <f>IF(ISBLANK(Input!B220)," ",Input!B220)</f>
        <v xml:space="preserve"> </v>
      </c>
      <c r="C219" s="66" t="str">
        <f>IF(ISBLANK(Input!C220)," ",Input!C220)</f>
        <v xml:space="preserve"> </v>
      </c>
      <c r="D219" s="8">
        <f>SUMIFS(D578,Input!$I220,Costs!D$1)+SUMIFS(D578,Input!$J220,Costs!D$1)+SUMIFS(D578,Input!$K220,Costs!D$1)+SUMIFS(D578,Input!$L220,Costs!D$1)</f>
        <v>0</v>
      </c>
      <c r="E219" s="8">
        <f>SUMIFS(E578,Input!$I220,Costs!E$1)+SUMIFS(E578,Input!$J220,Costs!E$1)+SUMIFS(E578,Input!$K220,Costs!E$1)+SUMIFS(E578,Input!$L220,Costs!E$1)</f>
        <v>0</v>
      </c>
      <c r="F219" s="8">
        <f>SUMIFS(F578,Input!$I220,Costs!F$1)+SUMIFS(F578,Input!$J220,Costs!F$1)+SUMIFS(F578,Input!$K220,Costs!F$1)+SUMIFS(F578,Input!$L220,Costs!F$1)</f>
        <v>0</v>
      </c>
      <c r="G219" s="8">
        <f>SUMIFS(G578,Input!$I220,Costs!G$1)+SUMIFS(G578,Input!$J220,Costs!G$1)+SUMIFS(G578,Input!$K220,Costs!G$1)+SUMIFS(G578,Input!$L220,Costs!G$1)</f>
        <v>0</v>
      </c>
      <c r="H219" s="8">
        <f>SUMIFS(H578,Input!$I220,Costs!H$1)+SUMIFS(H578,Input!$J220,Costs!H$1)+SUMIFS(H578,Input!$K220,Costs!H$1)+SUMIFS(H578,Input!$L220,Costs!H$1)</f>
        <v>0</v>
      </c>
      <c r="I219" s="8">
        <f>SUMIFS(I578,Input!$I220,Costs!I$1)+SUMIFS(I578,Input!$J220,Costs!I$1)+SUMIFS(I578,Input!$K220,Costs!I$1)+SUMIFS(I578,Input!$L220,Costs!I$1)</f>
        <v>0</v>
      </c>
      <c r="J219" s="8">
        <f>SUMIFS(J578,Input!$I220,Costs!J$1)+SUMIFS(J578,Input!$J220,Costs!J$1)+SUMIFS(J578,Input!$K220,Costs!J$1)+SUMIFS(J578,Input!$L220,Costs!J$1)</f>
        <v>0</v>
      </c>
      <c r="K219" s="8">
        <f>SUMIFS(K578,Input!$I220,Costs!K$1)+SUMIFS(K578,Input!$J220,Costs!K$1)+SUMIFS(K578,Input!$K220,Costs!K$1)+SUMIFS(K578,Input!$L220,Costs!K$1)</f>
        <v>0</v>
      </c>
      <c r="L219" s="8">
        <f>SUMIFS(L578,Input!$I220,Costs!L$1)+SUMIFS(L578,Input!$J220,Costs!L$1)+SUMIFS(L578,Input!$K220,Costs!L$1)+SUMIFS(L578,Input!$L220,Costs!L$1)</f>
        <v>0</v>
      </c>
      <c r="M219" s="8">
        <f>SUMIFS(M578,Input!$I220,Costs!M$1)+SUMIFS(M578,Input!$J220,Costs!M$1)+SUMIFS(M578,Input!$K220,Costs!M$1)+SUMIFS(M578,Input!$L220,Costs!M$1)</f>
        <v>0</v>
      </c>
      <c r="N219" s="8">
        <f>SUMIFS(N578,Input!$I220,Costs!N$1)+SUMIFS(N578,Input!$J220,Costs!N$1)+SUMIFS(N578,Input!$K220,Costs!N$1)+SUMIFS(N578,Input!$L220,Costs!N$1)</f>
        <v>0</v>
      </c>
      <c r="O219" s="8">
        <f>SUMIFS(O578,Input!$I220,Costs!O$1)+SUMIFS(O578,Input!$J220,Costs!O$1)+SUMIFS(O578,Input!$K220,Costs!O$1)+SUMIFS(O578,Input!$L220,Costs!O$1)</f>
        <v>0</v>
      </c>
      <c r="P219" s="8">
        <f>SUMIFS(P578,Input!$I220,Costs!P$1)+SUMIFS(P578,Input!$J220,Costs!P$1)+SUMIFS(P578,Input!$K220,Costs!P$1)+SUMIFS(P578,Input!$L220,Costs!P$1)</f>
        <v>0</v>
      </c>
      <c r="Q219" s="8">
        <f>SUMIFS(Q578,Input!$I220,Costs!Q$1)+SUMIFS(Q578,Input!$J220,Costs!Q$1)+SUMIFS(Q578,Input!$K220,Costs!Q$1)+SUMIFS(Q578,Input!$L220,Costs!Q$1)</f>
        <v>0</v>
      </c>
      <c r="R219" s="8">
        <f>SUMIFS(R578,Input!$I220,Costs!R$1)+SUMIFS(R578,Input!$J220,Costs!R$1)+SUMIFS(R578,Input!$K220,Costs!R$1)+SUMIFS(R578,Input!$L220,Costs!R$1)</f>
        <v>0</v>
      </c>
      <c r="S219" s="8">
        <f>SUMIFS(S578,Input!$I220,Costs!S$1)+SUMIFS(S578,Input!$J220,Costs!S$1)+SUMIFS(S578,Input!$K220,Costs!S$1)+SUMIFS(S578,Input!$L220,Costs!S$1)</f>
        <v>0</v>
      </c>
      <c r="T219" s="8">
        <f>SUMIFS(T578,Input!$I220,Costs!T$1)+SUMIFS(T578,Input!$J220,Costs!T$1)+SUMIFS(T578,Input!$K220,Costs!T$1)+SUMIFS(T578,Input!$L220,Costs!T$1)</f>
        <v>0</v>
      </c>
      <c r="U219" s="8">
        <f>SUMIFS(U578,Input!$I220,Costs!U$1)+SUMIFS(U578,Input!$J220,Costs!U$1)+SUMIFS(U578,Input!$K220,Costs!U$1)+SUMIFS(U578,Input!$L220,Costs!U$1)</f>
        <v>0</v>
      </c>
      <c r="V219" s="8">
        <f>SUMIFS(V578,Input!$I220,Costs!V$1)+SUMIFS(V578,Input!$J220,Costs!V$1)+SUMIFS(V578,Input!$K220,Costs!V$1)+SUMIFS(V578,Input!$L220,Costs!V$1)</f>
        <v>0</v>
      </c>
      <c r="W219" s="8">
        <f>SUMIFS(W578,Input!$I220,Costs!W$1)+SUMIFS(W578,Input!$J220,Costs!W$1)+SUMIFS(W578,Input!$K220,Costs!W$1)+SUMIFS(W578,Input!$L220,Costs!W$1)</f>
        <v>0</v>
      </c>
      <c r="X219"/>
      <c r="Y219" s="119">
        <f t="shared" si="5"/>
        <v>0</v>
      </c>
      <c r="Z219"/>
    </row>
    <row r="220" spans="1:26" ht="14.5" hidden="1" thickBot="1" x14ac:dyDescent="0.35">
      <c r="A220" s="67" t="str">
        <f>IF(ISBLANK(Input!A221)," ",Input!A221)</f>
        <v xml:space="preserve"> </v>
      </c>
      <c r="B220" s="117" t="str">
        <f>IF(ISBLANK(Input!B221)," ",Input!B221)</f>
        <v xml:space="preserve"> </v>
      </c>
      <c r="C220" s="66" t="str">
        <f>IF(ISBLANK(Input!C221)," ",Input!C221)</f>
        <v xml:space="preserve"> </v>
      </c>
      <c r="D220" s="8">
        <f>SUMIFS(D579,Input!$I221,Costs!D$1)+SUMIFS(D579,Input!$J221,Costs!D$1)+SUMIFS(D579,Input!$K221,Costs!D$1)+SUMIFS(D579,Input!$L221,Costs!D$1)</f>
        <v>0</v>
      </c>
      <c r="E220" s="8">
        <f>SUMIFS(E579,Input!$I221,Costs!E$1)+SUMIFS(E579,Input!$J221,Costs!E$1)+SUMIFS(E579,Input!$K221,Costs!E$1)+SUMIFS(E579,Input!$L221,Costs!E$1)</f>
        <v>0</v>
      </c>
      <c r="F220" s="8">
        <f>SUMIFS(F579,Input!$I221,Costs!F$1)+SUMIFS(F579,Input!$J221,Costs!F$1)+SUMIFS(F579,Input!$K221,Costs!F$1)+SUMIFS(F579,Input!$L221,Costs!F$1)</f>
        <v>0</v>
      </c>
      <c r="G220" s="8">
        <f>SUMIFS(G579,Input!$I221,Costs!G$1)+SUMIFS(G579,Input!$J221,Costs!G$1)+SUMIFS(G579,Input!$K221,Costs!G$1)+SUMIFS(G579,Input!$L221,Costs!G$1)</f>
        <v>0</v>
      </c>
      <c r="H220" s="8">
        <f>SUMIFS(H579,Input!$I221,Costs!H$1)+SUMIFS(H579,Input!$J221,Costs!H$1)+SUMIFS(H579,Input!$K221,Costs!H$1)+SUMIFS(H579,Input!$L221,Costs!H$1)</f>
        <v>0</v>
      </c>
      <c r="I220" s="8">
        <f>SUMIFS(I579,Input!$I221,Costs!I$1)+SUMIFS(I579,Input!$J221,Costs!I$1)+SUMIFS(I579,Input!$K221,Costs!I$1)+SUMIFS(I579,Input!$L221,Costs!I$1)</f>
        <v>0</v>
      </c>
      <c r="J220" s="8">
        <f>SUMIFS(J579,Input!$I221,Costs!J$1)+SUMIFS(J579,Input!$J221,Costs!J$1)+SUMIFS(J579,Input!$K221,Costs!J$1)+SUMIFS(J579,Input!$L221,Costs!J$1)</f>
        <v>0</v>
      </c>
      <c r="K220" s="8">
        <f>SUMIFS(K579,Input!$I221,Costs!K$1)+SUMIFS(K579,Input!$J221,Costs!K$1)+SUMIFS(K579,Input!$K221,Costs!K$1)+SUMIFS(K579,Input!$L221,Costs!K$1)</f>
        <v>0</v>
      </c>
      <c r="L220" s="8">
        <f>SUMIFS(L579,Input!$I221,Costs!L$1)+SUMIFS(L579,Input!$J221,Costs!L$1)+SUMIFS(L579,Input!$K221,Costs!L$1)+SUMIFS(L579,Input!$L221,Costs!L$1)</f>
        <v>0</v>
      </c>
      <c r="M220" s="8">
        <f>SUMIFS(M579,Input!$I221,Costs!M$1)+SUMIFS(M579,Input!$J221,Costs!M$1)+SUMIFS(M579,Input!$K221,Costs!M$1)+SUMIFS(M579,Input!$L221,Costs!M$1)</f>
        <v>0</v>
      </c>
      <c r="N220" s="8">
        <f>SUMIFS(N579,Input!$I221,Costs!N$1)+SUMIFS(N579,Input!$J221,Costs!N$1)+SUMIFS(N579,Input!$K221,Costs!N$1)+SUMIFS(N579,Input!$L221,Costs!N$1)</f>
        <v>0</v>
      </c>
      <c r="O220" s="8">
        <f>SUMIFS(O579,Input!$I221,Costs!O$1)+SUMIFS(O579,Input!$J221,Costs!O$1)+SUMIFS(O579,Input!$K221,Costs!O$1)+SUMIFS(O579,Input!$L221,Costs!O$1)</f>
        <v>0</v>
      </c>
      <c r="P220" s="8">
        <f>SUMIFS(P579,Input!$I221,Costs!P$1)+SUMIFS(P579,Input!$J221,Costs!P$1)+SUMIFS(P579,Input!$K221,Costs!P$1)+SUMIFS(P579,Input!$L221,Costs!P$1)</f>
        <v>0</v>
      </c>
      <c r="Q220" s="8">
        <f>SUMIFS(Q579,Input!$I221,Costs!Q$1)+SUMIFS(Q579,Input!$J221,Costs!Q$1)+SUMIFS(Q579,Input!$K221,Costs!Q$1)+SUMIFS(Q579,Input!$L221,Costs!Q$1)</f>
        <v>0</v>
      </c>
      <c r="R220" s="8">
        <f>SUMIFS(R579,Input!$I221,Costs!R$1)+SUMIFS(R579,Input!$J221,Costs!R$1)+SUMIFS(R579,Input!$K221,Costs!R$1)+SUMIFS(R579,Input!$L221,Costs!R$1)</f>
        <v>0</v>
      </c>
      <c r="S220" s="8">
        <f>SUMIFS(S579,Input!$I221,Costs!S$1)+SUMIFS(S579,Input!$J221,Costs!S$1)+SUMIFS(S579,Input!$K221,Costs!S$1)+SUMIFS(S579,Input!$L221,Costs!S$1)</f>
        <v>0</v>
      </c>
      <c r="T220" s="8">
        <f>SUMIFS(T579,Input!$I221,Costs!T$1)+SUMIFS(T579,Input!$J221,Costs!T$1)+SUMIFS(T579,Input!$K221,Costs!T$1)+SUMIFS(T579,Input!$L221,Costs!T$1)</f>
        <v>0</v>
      </c>
      <c r="U220" s="8">
        <f>SUMIFS(U579,Input!$I221,Costs!U$1)+SUMIFS(U579,Input!$J221,Costs!U$1)+SUMIFS(U579,Input!$K221,Costs!U$1)+SUMIFS(U579,Input!$L221,Costs!U$1)</f>
        <v>0</v>
      </c>
      <c r="V220" s="8">
        <f>SUMIFS(V579,Input!$I221,Costs!V$1)+SUMIFS(V579,Input!$J221,Costs!V$1)+SUMIFS(V579,Input!$K221,Costs!V$1)+SUMIFS(V579,Input!$L221,Costs!V$1)</f>
        <v>0</v>
      </c>
      <c r="W220" s="8">
        <f>SUMIFS(W579,Input!$I221,Costs!W$1)+SUMIFS(W579,Input!$J221,Costs!W$1)+SUMIFS(W579,Input!$K221,Costs!W$1)+SUMIFS(W579,Input!$L221,Costs!W$1)</f>
        <v>0</v>
      </c>
      <c r="X220"/>
      <c r="Y220" s="119">
        <f t="shared" si="5"/>
        <v>0</v>
      </c>
      <c r="Z220"/>
    </row>
    <row r="221" spans="1:26" ht="14.5" hidden="1" thickBot="1" x14ac:dyDescent="0.35">
      <c r="A221" s="67" t="str">
        <f>IF(ISBLANK(Input!A222)," ",Input!A222)</f>
        <v xml:space="preserve"> </v>
      </c>
      <c r="B221" s="117" t="str">
        <f>IF(ISBLANK(Input!B222)," ",Input!B222)</f>
        <v xml:space="preserve"> </v>
      </c>
      <c r="C221" s="66" t="str">
        <f>IF(ISBLANK(Input!C222)," ",Input!C222)</f>
        <v xml:space="preserve"> </v>
      </c>
      <c r="D221" s="8">
        <f>SUMIFS(D580,Input!$I222,Costs!D$1)+SUMIFS(D580,Input!$J222,Costs!D$1)+SUMIFS(D580,Input!$K222,Costs!D$1)+SUMIFS(D580,Input!$L222,Costs!D$1)</f>
        <v>0</v>
      </c>
      <c r="E221" s="8">
        <f>SUMIFS(E580,Input!$I222,Costs!E$1)+SUMIFS(E580,Input!$J222,Costs!E$1)+SUMIFS(E580,Input!$K222,Costs!E$1)+SUMIFS(E580,Input!$L222,Costs!E$1)</f>
        <v>0</v>
      </c>
      <c r="F221" s="8">
        <f>SUMIFS(F580,Input!$I222,Costs!F$1)+SUMIFS(F580,Input!$J222,Costs!F$1)+SUMIFS(F580,Input!$K222,Costs!F$1)+SUMIFS(F580,Input!$L222,Costs!F$1)</f>
        <v>0</v>
      </c>
      <c r="G221" s="8">
        <f>SUMIFS(G580,Input!$I222,Costs!G$1)+SUMIFS(G580,Input!$J222,Costs!G$1)+SUMIFS(G580,Input!$K222,Costs!G$1)+SUMIFS(G580,Input!$L222,Costs!G$1)</f>
        <v>0</v>
      </c>
      <c r="H221" s="8">
        <f>SUMIFS(H580,Input!$I222,Costs!H$1)+SUMIFS(H580,Input!$J222,Costs!H$1)+SUMIFS(H580,Input!$K222,Costs!H$1)+SUMIFS(H580,Input!$L222,Costs!H$1)</f>
        <v>0</v>
      </c>
      <c r="I221" s="8">
        <f>SUMIFS(I580,Input!$I222,Costs!I$1)+SUMIFS(I580,Input!$J222,Costs!I$1)+SUMIFS(I580,Input!$K222,Costs!I$1)+SUMIFS(I580,Input!$L222,Costs!I$1)</f>
        <v>0</v>
      </c>
      <c r="J221" s="8">
        <f>SUMIFS(J580,Input!$I222,Costs!J$1)+SUMIFS(J580,Input!$J222,Costs!J$1)+SUMIFS(J580,Input!$K222,Costs!J$1)+SUMIFS(J580,Input!$L222,Costs!J$1)</f>
        <v>0</v>
      </c>
      <c r="K221" s="8">
        <f>SUMIFS(K580,Input!$I222,Costs!K$1)+SUMIFS(K580,Input!$J222,Costs!K$1)+SUMIFS(K580,Input!$K222,Costs!K$1)+SUMIFS(K580,Input!$L222,Costs!K$1)</f>
        <v>0</v>
      </c>
      <c r="L221" s="8">
        <f>SUMIFS(L580,Input!$I222,Costs!L$1)+SUMIFS(L580,Input!$J222,Costs!L$1)+SUMIFS(L580,Input!$K222,Costs!L$1)+SUMIFS(L580,Input!$L222,Costs!L$1)</f>
        <v>0</v>
      </c>
      <c r="M221" s="8">
        <f>SUMIFS(M580,Input!$I222,Costs!M$1)+SUMIFS(M580,Input!$J222,Costs!M$1)+SUMIFS(M580,Input!$K222,Costs!M$1)+SUMIFS(M580,Input!$L222,Costs!M$1)</f>
        <v>0</v>
      </c>
      <c r="N221" s="8">
        <f>SUMIFS(N580,Input!$I222,Costs!N$1)+SUMIFS(N580,Input!$J222,Costs!N$1)+SUMIFS(N580,Input!$K222,Costs!N$1)+SUMIFS(N580,Input!$L222,Costs!N$1)</f>
        <v>0</v>
      </c>
      <c r="O221" s="8">
        <f>SUMIFS(O580,Input!$I222,Costs!O$1)+SUMIFS(O580,Input!$J222,Costs!O$1)+SUMIFS(O580,Input!$K222,Costs!O$1)+SUMIFS(O580,Input!$L222,Costs!O$1)</f>
        <v>0</v>
      </c>
      <c r="P221" s="8">
        <f>SUMIFS(P580,Input!$I222,Costs!P$1)+SUMIFS(P580,Input!$J222,Costs!P$1)+SUMIFS(P580,Input!$K222,Costs!P$1)+SUMIFS(P580,Input!$L222,Costs!P$1)</f>
        <v>0</v>
      </c>
      <c r="Q221" s="8">
        <f>SUMIFS(Q580,Input!$I222,Costs!Q$1)+SUMIFS(Q580,Input!$J222,Costs!Q$1)+SUMIFS(Q580,Input!$K222,Costs!Q$1)+SUMIFS(Q580,Input!$L222,Costs!Q$1)</f>
        <v>0</v>
      </c>
      <c r="R221" s="8">
        <f>SUMIFS(R580,Input!$I222,Costs!R$1)+SUMIFS(R580,Input!$J222,Costs!R$1)+SUMIFS(R580,Input!$K222,Costs!R$1)+SUMIFS(R580,Input!$L222,Costs!R$1)</f>
        <v>0</v>
      </c>
      <c r="S221" s="8">
        <f>SUMIFS(S580,Input!$I222,Costs!S$1)+SUMIFS(S580,Input!$J222,Costs!S$1)+SUMIFS(S580,Input!$K222,Costs!S$1)+SUMIFS(S580,Input!$L222,Costs!S$1)</f>
        <v>0</v>
      </c>
      <c r="T221" s="8">
        <f>SUMIFS(T580,Input!$I222,Costs!T$1)+SUMIFS(T580,Input!$J222,Costs!T$1)+SUMIFS(T580,Input!$K222,Costs!T$1)+SUMIFS(T580,Input!$L222,Costs!T$1)</f>
        <v>0</v>
      </c>
      <c r="U221" s="8">
        <f>SUMIFS(U580,Input!$I222,Costs!U$1)+SUMIFS(U580,Input!$J222,Costs!U$1)+SUMIFS(U580,Input!$K222,Costs!U$1)+SUMIFS(U580,Input!$L222,Costs!U$1)</f>
        <v>0</v>
      </c>
      <c r="V221" s="8">
        <f>SUMIFS(V580,Input!$I222,Costs!V$1)+SUMIFS(V580,Input!$J222,Costs!V$1)+SUMIFS(V580,Input!$K222,Costs!V$1)+SUMIFS(V580,Input!$L222,Costs!V$1)</f>
        <v>0</v>
      </c>
      <c r="W221" s="8">
        <f>SUMIFS(W580,Input!$I222,Costs!W$1)+SUMIFS(W580,Input!$J222,Costs!W$1)+SUMIFS(W580,Input!$K222,Costs!W$1)+SUMIFS(W580,Input!$L222,Costs!W$1)</f>
        <v>0</v>
      </c>
      <c r="X221"/>
      <c r="Y221" s="119">
        <f t="shared" si="5"/>
        <v>0</v>
      </c>
      <c r="Z221"/>
    </row>
    <row r="222" spans="1:26" ht="14.5" hidden="1" thickBot="1" x14ac:dyDescent="0.35">
      <c r="A222" s="67" t="str">
        <f>IF(ISBLANK(Input!A223)," ",Input!A223)</f>
        <v xml:space="preserve"> </v>
      </c>
      <c r="B222" s="117" t="str">
        <f>IF(ISBLANK(Input!B223)," ",Input!B223)</f>
        <v xml:space="preserve"> </v>
      </c>
      <c r="C222" s="66" t="str">
        <f>IF(ISBLANK(Input!C223)," ",Input!C223)</f>
        <v xml:space="preserve"> </v>
      </c>
      <c r="D222" s="8">
        <f>SUMIFS(D581,Input!$I223,Costs!D$1)+SUMIFS(D581,Input!$J223,Costs!D$1)+SUMIFS(D581,Input!$K223,Costs!D$1)+SUMIFS(D581,Input!$L223,Costs!D$1)</f>
        <v>0</v>
      </c>
      <c r="E222" s="8">
        <f>SUMIFS(E581,Input!$I223,Costs!E$1)+SUMIFS(E581,Input!$J223,Costs!E$1)+SUMIFS(E581,Input!$K223,Costs!E$1)+SUMIFS(E581,Input!$L223,Costs!E$1)</f>
        <v>0</v>
      </c>
      <c r="F222" s="8">
        <f>SUMIFS(F581,Input!$I223,Costs!F$1)+SUMIFS(F581,Input!$J223,Costs!F$1)+SUMIFS(F581,Input!$K223,Costs!F$1)+SUMIFS(F581,Input!$L223,Costs!F$1)</f>
        <v>0</v>
      </c>
      <c r="G222" s="8">
        <f>SUMIFS(G581,Input!$I223,Costs!G$1)+SUMIFS(G581,Input!$J223,Costs!G$1)+SUMIFS(G581,Input!$K223,Costs!G$1)+SUMIFS(G581,Input!$L223,Costs!G$1)</f>
        <v>0</v>
      </c>
      <c r="H222" s="8">
        <f>SUMIFS(H581,Input!$I223,Costs!H$1)+SUMIFS(H581,Input!$J223,Costs!H$1)+SUMIFS(H581,Input!$K223,Costs!H$1)+SUMIFS(H581,Input!$L223,Costs!H$1)</f>
        <v>0</v>
      </c>
      <c r="I222" s="8">
        <f>SUMIFS(I581,Input!$I223,Costs!I$1)+SUMIFS(I581,Input!$J223,Costs!I$1)+SUMIFS(I581,Input!$K223,Costs!I$1)+SUMIFS(I581,Input!$L223,Costs!I$1)</f>
        <v>0</v>
      </c>
      <c r="J222" s="8">
        <f>SUMIFS(J581,Input!$I223,Costs!J$1)+SUMIFS(J581,Input!$J223,Costs!J$1)+SUMIFS(J581,Input!$K223,Costs!J$1)+SUMIFS(J581,Input!$L223,Costs!J$1)</f>
        <v>0</v>
      </c>
      <c r="K222" s="8">
        <f>SUMIFS(K581,Input!$I223,Costs!K$1)+SUMIFS(K581,Input!$J223,Costs!K$1)+SUMIFS(K581,Input!$K223,Costs!K$1)+SUMIFS(K581,Input!$L223,Costs!K$1)</f>
        <v>0</v>
      </c>
      <c r="L222" s="8">
        <f>SUMIFS(L581,Input!$I223,Costs!L$1)+SUMIFS(L581,Input!$J223,Costs!L$1)+SUMIFS(L581,Input!$K223,Costs!L$1)+SUMIFS(L581,Input!$L223,Costs!L$1)</f>
        <v>0</v>
      </c>
      <c r="M222" s="8">
        <f>SUMIFS(M581,Input!$I223,Costs!M$1)+SUMIFS(M581,Input!$J223,Costs!M$1)+SUMIFS(M581,Input!$K223,Costs!M$1)+SUMIFS(M581,Input!$L223,Costs!M$1)</f>
        <v>0</v>
      </c>
      <c r="N222" s="8">
        <f>SUMIFS(N581,Input!$I223,Costs!N$1)+SUMIFS(N581,Input!$J223,Costs!N$1)+SUMIFS(N581,Input!$K223,Costs!N$1)+SUMIFS(N581,Input!$L223,Costs!N$1)</f>
        <v>0</v>
      </c>
      <c r="O222" s="8">
        <f>SUMIFS(O581,Input!$I223,Costs!O$1)+SUMIFS(O581,Input!$J223,Costs!O$1)+SUMIFS(O581,Input!$K223,Costs!O$1)+SUMIFS(O581,Input!$L223,Costs!O$1)</f>
        <v>0</v>
      </c>
      <c r="P222" s="8">
        <f>SUMIFS(P581,Input!$I223,Costs!P$1)+SUMIFS(P581,Input!$J223,Costs!P$1)+SUMIFS(P581,Input!$K223,Costs!P$1)+SUMIFS(P581,Input!$L223,Costs!P$1)</f>
        <v>0</v>
      </c>
      <c r="Q222" s="8">
        <f>SUMIFS(Q581,Input!$I223,Costs!Q$1)+SUMIFS(Q581,Input!$J223,Costs!Q$1)+SUMIFS(Q581,Input!$K223,Costs!Q$1)+SUMIFS(Q581,Input!$L223,Costs!Q$1)</f>
        <v>0</v>
      </c>
      <c r="R222" s="8">
        <f>SUMIFS(R581,Input!$I223,Costs!R$1)+SUMIFS(R581,Input!$J223,Costs!R$1)+SUMIFS(R581,Input!$K223,Costs!R$1)+SUMIFS(R581,Input!$L223,Costs!R$1)</f>
        <v>0</v>
      </c>
      <c r="S222" s="8">
        <f>SUMIFS(S581,Input!$I223,Costs!S$1)+SUMIFS(S581,Input!$J223,Costs!S$1)+SUMIFS(S581,Input!$K223,Costs!S$1)+SUMIFS(S581,Input!$L223,Costs!S$1)</f>
        <v>0</v>
      </c>
      <c r="T222" s="8">
        <f>SUMIFS(T581,Input!$I223,Costs!T$1)+SUMIFS(T581,Input!$J223,Costs!T$1)+SUMIFS(T581,Input!$K223,Costs!T$1)+SUMIFS(T581,Input!$L223,Costs!T$1)</f>
        <v>0</v>
      </c>
      <c r="U222" s="8">
        <f>SUMIFS(U581,Input!$I223,Costs!U$1)+SUMIFS(U581,Input!$J223,Costs!U$1)+SUMIFS(U581,Input!$K223,Costs!U$1)+SUMIFS(U581,Input!$L223,Costs!U$1)</f>
        <v>0</v>
      </c>
      <c r="V222" s="8">
        <f>SUMIFS(V581,Input!$I223,Costs!V$1)+SUMIFS(V581,Input!$J223,Costs!V$1)+SUMIFS(V581,Input!$K223,Costs!V$1)+SUMIFS(V581,Input!$L223,Costs!V$1)</f>
        <v>0</v>
      </c>
      <c r="W222" s="8">
        <f>SUMIFS(W581,Input!$I223,Costs!W$1)+SUMIFS(W581,Input!$J223,Costs!W$1)+SUMIFS(W581,Input!$K223,Costs!W$1)+SUMIFS(W581,Input!$L223,Costs!W$1)</f>
        <v>0</v>
      </c>
      <c r="X222"/>
      <c r="Y222" s="119">
        <f t="shared" si="5"/>
        <v>0</v>
      </c>
      <c r="Z222"/>
    </row>
    <row r="223" spans="1:26" ht="14.5" hidden="1" thickBot="1" x14ac:dyDescent="0.35">
      <c r="A223" s="67" t="str">
        <f>IF(ISBLANK(Input!A224)," ",Input!A224)</f>
        <v xml:space="preserve"> </v>
      </c>
      <c r="B223" s="117" t="str">
        <f>IF(ISBLANK(Input!B224)," ",Input!B224)</f>
        <v xml:space="preserve"> </v>
      </c>
      <c r="C223" s="66" t="str">
        <f>IF(ISBLANK(Input!C224)," ",Input!C224)</f>
        <v xml:space="preserve"> </v>
      </c>
      <c r="D223" s="8">
        <f>SUMIFS(D582,Input!$I224,Costs!D$1)+SUMIFS(D582,Input!$J224,Costs!D$1)+SUMIFS(D582,Input!$K224,Costs!D$1)+SUMIFS(D582,Input!$L224,Costs!D$1)</f>
        <v>0</v>
      </c>
      <c r="E223" s="8">
        <f>SUMIFS(E582,Input!$I224,Costs!E$1)+SUMIFS(E582,Input!$J224,Costs!E$1)+SUMIFS(E582,Input!$K224,Costs!E$1)+SUMIFS(E582,Input!$L224,Costs!E$1)</f>
        <v>0</v>
      </c>
      <c r="F223" s="8">
        <f>SUMIFS(F582,Input!$I224,Costs!F$1)+SUMIFS(F582,Input!$J224,Costs!F$1)+SUMIFS(F582,Input!$K224,Costs!F$1)+SUMIFS(F582,Input!$L224,Costs!F$1)</f>
        <v>0</v>
      </c>
      <c r="G223" s="8">
        <f>SUMIFS(G582,Input!$I224,Costs!G$1)+SUMIFS(G582,Input!$J224,Costs!G$1)+SUMIFS(G582,Input!$K224,Costs!G$1)+SUMIFS(G582,Input!$L224,Costs!G$1)</f>
        <v>0</v>
      </c>
      <c r="H223" s="8">
        <f>SUMIFS(H582,Input!$I224,Costs!H$1)+SUMIFS(H582,Input!$J224,Costs!H$1)+SUMIFS(H582,Input!$K224,Costs!H$1)+SUMIFS(H582,Input!$L224,Costs!H$1)</f>
        <v>0</v>
      </c>
      <c r="I223" s="8">
        <f>SUMIFS(I582,Input!$I224,Costs!I$1)+SUMIFS(I582,Input!$J224,Costs!I$1)+SUMIFS(I582,Input!$K224,Costs!I$1)+SUMIFS(I582,Input!$L224,Costs!I$1)</f>
        <v>0</v>
      </c>
      <c r="J223" s="8">
        <f>SUMIFS(J582,Input!$I224,Costs!J$1)+SUMIFS(J582,Input!$J224,Costs!J$1)+SUMIFS(J582,Input!$K224,Costs!J$1)+SUMIFS(J582,Input!$L224,Costs!J$1)</f>
        <v>0</v>
      </c>
      <c r="K223" s="8">
        <f>SUMIFS(K582,Input!$I224,Costs!K$1)+SUMIFS(K582,Input!$J224,Costs!K$1)+SUMIFS(K582,Input!$K224,Costs!K$1)+SUMIFS(K582,Input!$L224,Costs!K$1)</f>
        <v>0</v>
      </c>
      <c r="L223" s="8">
        <f>SUMIFS(L582,Input!$I224,Costs!L$1)+SUMIFS(L582,Input!$J224,Costs!L$1)+SUMIFS(L582,Input!$K224,Costs!L$1)+SUMIFS(L582,Input!$L224,Costs!L$1)</f>
        <v>0</v>
      </c>
      <c r="M223" s="8">
        <f>SUMIFS(M582,Input!$I224,Costs!M$1)+SUMIFS(M582,Input!$J224,Costs!M$1)+SUMIFS(M582,Input!$K224,Costs!M$1)+SUMIFS(M582,Input!$L224,Costs!M$1)</f>
        <v>0</v>
      </c>
      <c r="N223" s="8">
        <f>SUMIFS(N582,Input!$I224,Costs!N$1)+SUMIFS(N582,Input!$J224,Costs!N$1)+SUMIFS(N582,Input!$K224,Costs!N$1)+SUMIFS(N582,Input!$L224,Costs!N$1)</f>
        <v>0</v>
      </c>
      <c r="O223" s="8">
        <f>SUMIFS(O582,Input!$I224,Costs!O$1)+SUMIFS(O582,Input!$J224,Costs!O$1)+SUMIFS(O582,Input!$K224,Costs!O$1)+SUMIFS(O582,Input!$L224,Costs!O$1)</f>
        <v>0</v>
      </c>
      <c r="P223" s="8">
        <f>SUMIFS(P582,Input!$I224,Costs!P$1)+SUMIFS(P582,Input!$J224,Costs!P$1)+SUMIFS(P582,Input!$K224,Costs!P$1)+SUMIFS(P582,Input!$L224,Costs!P$1)</f>
        <v>0</v>
      </c>
      <c r="Q223" s="8">
        <f>SUMIFS(Q582,Input!$I224,Costs!Q$1)+SUMIFS(Q582,Input!$J224,Costs!Q$1)+SUMIFS(Q582,Input!$K224,Costs!Q$1)+SUMIFS(Q582,Input!$L224,Costs!Q$1)</f>
        <v>0</v>
      </c>
      <c r="R223" s="8">
        <f>SUMIFS(R582,Input!$I224,Costs!R$1)+SUMIFS(R582,Input!$J224,Costs!R$1)+SUMIFS(R582,Input!$K224,Costs!R$1)+SUMIFS(R582,Input!$L224,Costs!R$1)</f>
        <v>0</v>
      </c>
      <c r="S223" s="8">
        <f>SUMIFS(S582,Input!$I224,Costs!S$1)+SUMIFS(S582,Input!$J224,Costs!S$1)+SUMIFS(S582,Input!$K224,Costs!S$1)+SUMIFS(S582,Input!$L224,Costs!S$1)</f>
        <v>0</v>
      </c>
      <c r="T223" s="8">
        <f>SUMIFS(T582,Input!$I224,Costs!T$1)+SUMIFS(T582,Input!$J224,Costs!T$1)+SUMIFS(T582,Input!$K224,Costs!T$1)+SUMIFS(T582,Input!$L224,Costs!T$1)</f>
        <v>0</v>
      </c>
      <c r="U223" s="8">
        <f>SUMIFS(U582,Input!$I224,Costs!U$1)+SUMIFS(U582,Input!$J224,Costs!U$1)+SUMIFS(U582,Input!$K224,Costs!U$1)+SUMIFS(U582,Input!$L224,Costs!U$1)</f>
        <v>0</v>
      </c>
      <c r="V223" s="8">
        <f>SUMIFS(V582,Input!$I224,Costs!V$1)+SUMIFS(V582,Input!$J224,Costs!V$1)+SUMIFS(V582,Input!$K224,Costs!V$1)+SUMIFS(V582,Input!$L224,Costs!V$1)</f>
        <v>0</v>
      </c>
      <c r="W223" s="8">
        <f>SUMIFS(W582,Input!$I224,Costs!W$1)+SUMIFS(W582,Input!$J224,Costs!W$1)+SUMIFS(W582,Input!$K224,Costs!W$1)+SUMIFS(W582,Input!$L224,Costs!W$1)</f>
        <v>0</v>
      </c>
      <c r="X223"/>
      <c r="Y223" s="119">
        <f t="shared" si="5"/>
        <v>0</v>
      </c>
      <c r="Z223"/>
    </row>
    <row r="224" spans="1:26" ht="14.5" hidden="1" thickBot="1" x14ac:dyDescent="0.35">
      <c r="A224" s="67" t="str">
        <f>IF(ISBLANK(Input!A225)," ",Input!A225)</f>
        <v xml:space="preserve"> </v>
      </c>
      <c r="B224" s="117" t="str">
        <f>IF(ISBLANK(Input!B225)," ",Input!B225)</f>
        <v xml:space="preserve"> </v>
      </c>
      <c r="C224" s="66" t="str">
        <f>IF(ISBLANK(Input!C225)," ",Input!C225)</f>
        <v xml:space="preserve"> </v>
      </c>
      <c r="D224" s="8">
        <f>SUMIFS(D583,Input!$I225,Costs!D$1)+SUMIFS(D583,Input!$J225,Costs!D$1)+SUMIFS(D583,Input!$K225,Costs!D$1)+SUMIFS(D583,Input!$L225,Costs!D$1)</f>
        <v>0</v>
      </c>
      <c r="E224" s="8">
        <f>SUMIFS(E583,Input!$I225,Costs!E$1)+SUMIFS(E583,Input!$J225,Costs!E$1)+SUMIFS(E583,Input!$K225,Costs!E$1)+SUMIFS(E583,Input!$L225,Costs!E$1)</f>
        <v>0</v>
      </c>
      <c r="F224" s="8">
        <f>SUMIFS(F583,Input!$I225,Costs!F$1)+SUMIFS(F583,Input!$J225,Costs!F$1)+SUMIFS(F583,Input!$K225,Costs!F$1)+SUMIFS(F583,Input!$L225,Costs!F$1)</f>
        <v>0</v>
      </c>
      <c r="G224" s="8">
        <f>SUMIFS(G583,Input!$I225,Costs!G$1)+SUMIFS(G583,Input!$J225,Costs!G$1)+SUMIFS(G583,Input!$K225,Costs!G$1)+SUMIFS(G583,Input!$L225,Costs!G$1)</f>
        <v>0</v>
      </c>
      <c r="H224" s="8">
        <f>SUMIFS(H583,Input!$I225,Costs!H$1)+SUMIFS(H583,Input!$J225,Costs!H$1)+SUMIFS(H583,Input!$K225,Costs!H$1)+SUMIFS(H583,Input!$L225,Costs!H$1)</f>
        <v>0</v>
      </c>
      <c r="I224" s="8">
        <f>SUMIFS(I583,Input!$I225,Costs!I$1)+SUMIFS(I583,Input!$J225,Costs!I$1)+SUMIFS(I583,Input!$K225,Costs!I$1)+SUMIFS(I583,Input!$L225,Costs!I$1)</f>
        <v>0</v>
      </c>
      <c r="J224" s="8">
        <f>SUMIFS(J583,Input!$I225,Costs!J$1)+SUMIFS(J583,Input!$J225,Costs!J$1)+SUMIFS(J583,Input!$K225,Costs!J$1)+SUMIFS(J583,Input!$L225,Costs!J$1)</f>
        <v>0</v>
      </c>
      <c r="K224" s="8">
        <f>SUMIFS(K583,Input!$I225,Costs!K$1)+SUMIFS(K583,Input!$J225,Costs!K$1)+SUMIFS(K583,Input!$K225,Costs!K$1)+SUMIFS(K583,Input!$L225,Costs!K$1)</f>
        <v>0</v>
      </c>
      <c r="L224" s="8">
        <f>SUMIFS(L583,Input!$I225,Costs!L$1)+SUMIFS(L583,Input!$J225,Costs!L$1)+SUMIFS(L583,Input!$K225,Costs!L$1)+SUMIFS(L583,Input!$L225,Costs!L$1)</f>
        <v>0</v>
      </c>
      <c r="M224" s="8">
        <f>SUMIFS(M583,Input!$I225,Costs!M$1)+SUMIFS(M583,Input!$J225,Costs!M$1)+SUMIFS(M583,Input!$K225,Costs!M$1)+SUMIFS(M583,Input!$L225,Costs!M$1)</f>
        <v>0</v>
      </c>
      <c r="N224" s="8">
        <f>SUMIFS(N583,Input!$I225,Costs!N$1)+SUMIFS(N583,Input!$J225,Costs!N$1)+SUMIFS(N583,Input!$K225,Costs!N$1)+SUMIFS(N583,Input!$L225,Costs!N$1)</f>
        <v>0</v>
      </c>
      <c r="O224" s="8">
        <f>SUMIFS(O583,Input!$I225,Costs!O$1)+SUMIFS(O583,Input!$J225,Costs!O$1)+SUMIFS(O583,Input!$K225,Costs!O$1)+SUMIFS(O583,Input!$L225,Costs!O$1)</f>
        <v>0</v>
      </c>
      <c r="P224" s="8">
        <f>SUMIFS(P583,Input!$I225,Costs!P$1)+SUMIFS(P583,Input!$J225,Costs!P$1)+SUMIFS(P583,Input!$K225,Costs!P$1)+SUMIFS(P583,Input!$L225,Costs!P$1)</f>
        <v>0</v>
      </c>
      <c r="Q224" s="8">
        <f>SUMIFS(Q583,Input!$I225,Costs!Q$1)+SUMIFS(Q583,Input!$J225,Costs!Q$1)+SUMIFS(Q583,Input!$K225,Costs!Q$1)+SUMIFS(Q583,Input!$L225,Costs!Q$1)</f>
        <v>0</v>
      </c>
      <c r="R224" s="8">
        <f>SUMIFS(R583,Input!$I225,Costs!R$1)+SUMIFS(R583,Input!$J225,Costs!R$1)+SUMIFS(R583,Input!$K225,Costs!R$1)+SUMIFS(R583,Input!$L225,Costs!R$1)</f>
        <v>0</v>
      </c>
      <c r="S224" s="8">
        <f>SUMIFS(S583,Input!$I225,Costs!S$1)+SUMIFS(S583,Input!$J225,Costs!S$1)+SUMIFS(S583,Input!$K225,Costs!S$1)+SUMIFS(S583,Input!$L225,Costs!S$1)</f>
        <v>0</v>
      </c>
      <c r="T224" s="8">
        <f>SUMIFS(T583,Input!$I225,Costs!T$1)+SUMIFS(T583,Input!$J225,Costs!T$1)+SUMIFS(T583,Input!$K225,Costs!T$1)+SUMIFS(T583,Input!$L225,Costs!T$1)</f>
        <v>0</v>
      </c>
      <c r="U224" s="8">
        <f>SUMIFS(U583,Input!$I225,Costs!U$1)+SUMIFS(U583,Input!$J225,Costs!U$1)+SUMIFS(U583,Input!$K225,Costs!U$1)+SUMIFS(U583,Input!$L225,Costs!U$1)</f>
        <v>0</v>
      </c>
      <c r="V224" s="8">
        <f>SUMIFS(V583,Input!$I225,Costs!V$1)+SUMIFS(V583,Input!$J225,Costs!V$1)+SUMIFS(V583,Input!$K225,Costs!V$1)+SUMIFS(V583,Input!$L225,Costs!V$1)</f>
        <v>0</v>
      </c>
      <c r="W224" s="8">
        <f>SUMIFS(W583,Input!$I225,Costs!W$1)+SUMIFS(W583,Input!$J225,Costs!W$1)+SUMIFS(W583,Input!$K225,Costs!W$1)+SUMIFS(W583,Input!$L225,Costs!W$1)</f>
        <v>0</v>
      </c>
      <c r="X224"/>
      <c r="Y224" s="119">
        <f t="shared" si="5"/>
        <v>0</v>
      </c>
      <c r="Z224"/>
    </row>
    <row r="225" spans="1:26" ht="14.5" hidden="1" thickBot="1" x14ac:dyDescent="0.35">
      <c r="A225" s="67" t="str">
        <f>IF(ISBLANK(Input!A226)," ",Input!A226)</f>
        <v xml:space="preserve"> </v>
      </c>
      <c r="B225" s="117" t="str">
        <f>IF(ISBLANK(Input!B226)," ",Input!B226)</f>
        <v xml:space="preserve"> </v>
      </c>
      <c r="C225" s="66" t="str">
        <f>IF(ISBLANK(Input!C226)," ",Input!C226)</f>
        <v xml:space="preserve"> </v>
      </c>
      <c r="D225" s="8">
        <f>SUMIFS(D584,Input!$I226,Costs!D$1)+SUMIFS(D584,Input!$J226,Costs!D$1)+SUMIFS(D584,Input!$K226,Costs!D$1)+SUMIFS(D584,Input!$L226,Costs!D$1)</f>
        <v>0</v>
      </c>
      <c r="E225" s="8">
        <f>SUMIFS(E584,Input!$I226,Costs!E$1)+SUMIFS(E584,Input!$J226,Costs!E$1)+SUMIFS(E584,Input!$K226,Costs!E$1)+SUMIFS(E584,Input!$L226,Costs!E$1)</f>
        <v>0</v>
      </c>
      <c r="F225" s="8">
        <f>SUMIFS(F584,Input!$I226,Costs!F$1)+SUMIFS(F584,Input!$J226,Costs!F$1)+SUMIFS(F584,Input!$K226,Costs!F$1)+SUMIFS(F584,Input!$L226,Costs!F$1)</f>
        <v>0</v>
      </c>
      <c r="G225" s="8">
        <f>SUMIFS(G584,Input!$I226,Costs!G$1)+SUMIFS(G584,Input!$J226,Costs!G$1)+SUMIFS(G584,Input!$K226,Costs!G$1)+SUMIFS(G584,Input!$L226,Costs!G$1)</f>
        <v>0</v>
      </c>
      <c r="H225" s="8">
        <f>SUMIFS(H584,Input!$I226,Costs!H$1)+SUMIFS(H584,Input!$J226,Costs!H$1)+SUMIFS(H584,Input!$K226,Costs!H$1)+SUMIFS(H584,Input!$L226,Costs!H$1)</f>
        <v>0</v>
      </c>
      <c r="I225" s="8">
        <f>SUMIFS(I584,Input!$I226,Costs!I$1)+SUMIFS(I584,Input!$J226,Costs!I$1)+SUMIFS(I584,Input!$K226,Costs!I$1)+SUMIFS(I584,Input!$L226,Costs!I$1)</f>
        <v>0</v>
      </c>
      <c r="J225" s="8">
        <f>SUMIFS(J584,Input!$I226,Costs!J$1)+SUMIFS(J584,Input!$J226,Costs!J$1)+SUMIFS(J584,Input!$K226,Costs!J$1)+SUMIFS(J584,Input!$L226,Costs!J$1)</f>
        <v>0</v>
      </c>
      <c r="K225" s="8">
        <f>SUMIFS(K584,Input!$I226,Costs!K$1)+SUMIFS(K584,Input!$J226,Costs!K$1)+SUMIFS(K584,Input!$K226,Costs!K$1)+SUMIFS(K584,Input!$L226,Costs!K$1)</f>
        <v>0</v>
      </c>
      <c r="L225" s="8">
        <f>SUMIFS(L584,Input!$I226,Costs!L$1)+SUMIFS(L584,Input!$J226,Costs!L$1)+SUMIFS(L584,Input!$K226,Costs!L$1)+SUMIFS(L584,Input!$L226,Costs!L$1)</f>
        <v>0</v>
      </c>
      <c r="M225" s="8">
        <f>SUMIFS(M584,Input!$I226,Costs!M$1)+SUMIFS(M584,Input!$J226,Costs!M$1)+SUMIFS(M584,Input!$K226,Costs!M$1)+SUMIFS(M584,Input!$L226,Costs!M$1)</f>
        <v>0</v>
      </c>
      <c r="N225" s="8">
        <f>SUMIFS(N584,Input!$I226,Costs!N$1)+SUMIFS(N584,Input!$J226,Costs!N$1)+SUMIFS(N584,Input!$K226,Costs!N$1)+SUMIFS(N584,Input!$L226,Costs!N$1)</f>
        <v>0</v>
      </c>
      <c r="O225" s="8">
        <f>SUMIFS(O584,Input!$I226,Costs!O$1)+SUMIFS(O584,Input!$J226,Costs!O$1)+SUMIFS(O584,Input!$K226,Costs!O$1)+SUMIFS(O584,Input!$L226,Costs!O$1)</f>
        <v>0</v>
      </c>
      <c r="P225" s="8">
        <f>SUMIFS(P584,Input!$I226,Costs!P$1)+SUMIFS(P584,Input!$J226,Costs!P$1)+SUMIFS(P584,Input!$K226,Costs!P$1)+SUMIFS(P584,Input!$L226,Costs!P$1)</f>
        <v>0</v>
      </c>
      <c r="Q225" s="8">
        <f>SUMIFS(Q584,Input!$I226,Costs!Q$1)+SUMIFS(Q584,Input!$J226,Costs!Q$1)+SUMIFS(Q584,Input!$K226,Costs!Q$1)+SUMIFS(Q584,Input!$L226,Costs!Q$1)</f>
        <v>0</v>
      </c>
      <c r="R225" s="8">
        <f>SUMIFS(R584,Input!$I226,Costs!R$1)+SUMIFS(R584,Input!$J226,Costs!R$1)+SUMIFS(R584,Input!$K226,Costs!R$1)+SUMIFS(R584,Input!$L226,Costs!R$1)</f>
        <v>0</v>
      </c>
      <c r="S225" s="8">
        <f>SUMIFS(S584,Input!$I226,Costs!S$1)+SUMIFS(S584,Input!$J226,Costs!S$1)+SUMIFS(S584,Input!$K226,Costs!S$1)+SUMIFS(S584,Input!$L226,Costs!S$1)</f>
        <v>0</v>
      </c>
      <c r="T225" s="8">
        <f>SUMIFS(T584,Input!$I226,Costs!T$1)+SUMIFS(T584,Input!$J226,Costs!T$1)+SUMIFS(T584,Input!$K226,Costs!T$1)+SUMIFS(T584,Input!$L226,Costs!T$1)</f>
        <v>0</v>
      </c>
      <c r="U225" s="8">
        <f>SUMIFS(U584,Input!$I226,Costs!U$1)+SUMIFS(U584,Input!$J226,Costs!U$1)+SUMIFS(U584,Input!$K226,Costs!U$1)+SUMIFS(U584,Input!$L226,Costs!U$1)</f>
        <v>0</v>
      </c>
      <c r="V225" s="8">
        <f>SUMIFS(V584,Input!$I226,Costs!V$1)+SUMIFS(V584,Input!$J226,Costs!V$1)+SUMIFS(V584,Input!$K226,Costs!V$1)+SUMIFS(V584,Input!$L226,Costs!V$1)</f>
        <v>0</v>
      </c>
      <c r="W225" s="8">
        <f>SUMIFS(W584,Input!$I226,Costs!W$1)+SUMIFS(W584,Input!$J226,Costs!W$1)+SUMIFS(W584,Input!$K226,Costs!W$1)+SUMIFS(W584,Input!$L226,Costs!W$1)</f>
        <v>0</v>
      </c>
      <c r="X225"/>
      <c r="Y225" s="119">
        <f t="shared" si="5"/>
        <v>0</v>
      </c>
      <c r="Z225"/>
    </row>
    <row r="226" spans="1:26" ht="14.5" hidden="1" thickBot="1" x14ac:dyDescent="0.35">
      <c r="A226" s="67" t="str">
        <f>IF(ISBLANK(Input!A227)," ",Input!A227)</f>
        <v xml:space="preserve"> </v>
      </c>
      <c r="B226" s="117" t="str">
        <f>IF(ISBLANK(Input!B227)," ",Input!B227)</f>
        <v xml:space="preserve"> </v>
      </c>
      <c r="C226" s="66" t="str">
        <f>IF(ISBLANK(Input!C227)," ",Input!C227)</f>
        <v xml:space="preserve"> </v>
      </c>
      <c r="D226" s="8">
        <f>SUMIFS(D585,Input!$I227,Costs!D$1)+SUMIFS(D585,Input!$J227,Costs!D$1)+SUMIFS(D585,Input!$K227,Costs!D$1)+SUMIFS(D585,Input!$L227,Costs!D$1)</f>
        <v>0</v>
      </c>
      <c r="E226" s="8">
        <f>SUMIFS(E585,Input!$I227,Costs!E$1)+SUMIFS(E585,Input!$J227,Costs!E$1)+SUMIFS(E585,Input!$K227,Costs!E$1)+SUMIFS(E585,Input!$L227,Costs!E$1)</f>
        <v>0</v>
      </c>
      <c r="F226" s="8">
        <f>SUMIFS(F585,Input!$I227,Costs!F$1)+SUMIFS(F585,Input!$J227,Costs!F$1)+SUMIFS(F585,Input!$K227,Costs!F$1)+SUMIFS(F585,Input!$L227,Costs!F$1)</f>
        <v>0</v>
      </c>
      <c r="G226" s="8">
        <f>SUMIFS(G585,Input!$I227,Costs!G$1)+SUMIFS(G585,Input!$J227,Costs!G$1)+SUMIFS(G585,Input!$K227,Costs!G$1)+SUMIFS(G585,Input!$L227,Costs!G$1)</f>
        <v>0</v>
      </c>
      <c r="H226" s="8">
        <f>SUMIFS(H585,Input!$I227,Costs!H$1)+SUMIFS(H585,Input!$J227,Costs!H$1)+SUMIFS(H585,Input!$K227,Costs!H$1)+SUMIFS(H585,Input!$L227,Costs!H$1)</f>
        <v>0</v>
      </c>
      <c r="I226" s="8">
        <f>SUMIFS(I585,Input!$I227,Costs!I$1)+SUMIFS(I585,Input!$J227,Costs!I$1)+SUMIFS(I585,Input!$K227,Costs!I$1)+SUMIFS(I585,Input!$L227,Costs!I$1)</f>
        <v>0</v>
      </c>
      <c r="J226" s="8">
        <f>SUMIFS(J585,Input!$I227,Costs!J$1)+SUMIFS(J585,Input!$J227,Costs!J$1)+SUMIFS(J585,Input!$K227,Costs!J$1)+SUMIFS(J585,Input!$L227,Costs!J$1)</f>
        <v>0</v>
      </c>
      <c r="K226" s="8">
        <f>SUMIFS(K585,Input!$I227,Costs!K$1)+SUMIFS(K585,Input!$J227,Costs!K$1)+SUMIFS(K585,Input!$K227,Costs!K$1)+SUMIFS(K585,Input!$L227,Costs!K$1)</f>
        <v>0</v>
      </c>
      <c r="L226" s="8">
        <f>SUMIFS(L585,Input!$I227,Costs!L$1)+SUMIFS(L585,Input!$J227,Costs!L$1)+SUMIFS(L585,Input!$K227,Costs!L$1)+SUMIFS(L585,Input!$L227,Costs!L$1)</f>
        <v>0</v>
      </c>
      <c r="M226" s="8">
        <f>SUMIFS(M585,Input!$I227,Costs!M$1)+SUMIFS(M585,Input!$J227,Costs!M$1)+SUMIFS(M585,Input!$K227,Costs!M$1)+SUMIFS(M585,Input!$L227,Costs!M$1)</f>
        <v>0</v>
      </c>
      <c r="N226" s="8">
        <f>SUMIFS(N585,Input!$I227,Costs!N$1)+SUMIFS(N585,Input!$J227,Costs!N$1)+SUMIFS(N585,Input!$K227,Costs!N$1)+SUMIFS(N585,Input!$L227,Costs!N$1)</f>
        <v>0</v>
      </c>
      <c r="O226" s="8">
        <f>SUMIFS(O585,Input!$I227,Costs!O$1)+SUMIFS(O585,Input!$J227,Costs!O$1)+SUMIFS(O585,Input!$K227,Costs!O$1)+SUMIFS(O585,Input!$L227,Costs!O$1)</f>
        <v>0</v>
      </c>
      <c r="P226" s="8">
        <f>SUMIFS(P585,Input!$I227,Costs!P$1)+SUMIFS(P585,Input!$J227,Costs!P$1)+SUMIFS(P585,Input!$K227,Costs!P$1)+SUMIFS(P585,Input!$L227,Costs!P$1)</f>
        <v>0</v>
      </c>
      <c r="Q226" s="8">
        <f>SUMIFS(Q585,Input!$I227,Costs!Q$1)+SUMIFS(Q585,Input!$J227,Costs!Q$1)+SUMIFS(Q585,Input!$K227,Costs!Q$1)+SUMIFS(Q585,Input!$L227,Costs!Q$1)</f>
        <v>0</v>
      </c>
      <c r="R226" s="8">
        <f>SUMIFS(R585,Input!$I227,Costs!R$1)+SUMIFS(R585,Input!$J227,Costs!R$1)+SUMIFS(R585,Input!$K227,Costs!R$1)+SUMIFS(R585,Input!$L227,Costs!R$1)</f>
        <v>0</v>
      </c>
      <c r="S226" s="8">
        <f>SUMIFS(S585,Input!$I227,Costs!S$1)+SUMIFS(S585,Input!$J227,Costs!S$1)+SUMIFS(S585,Input!$K227,Costs!S$1)+SUMIFS(S585,Input!$L227,Costs!S$1)</f>
        <v>0</v>
      </c>
      <c r="T226" s="8">
        <f>SUMIFS(T585,Input!$I227,Costs!T$1)+SUMIFS(T585,Input!$J227,Costs!T$1)+SUMIFS(T585,Input!$K227,Costs!T$1)+SUMIFS(T585,Input!$L227,Costs!T$1)</f>
        <v>0</v>
      </c>
      <c r="U226" s="8">
        <f>SUMIFS(U585,Input!$I227,Costs!U$1)+SUMIFS(U585,Input!$J227,Costs!U$1)+SUMIFS(U585,Input!$K227,Costs!U$1)+SUMIFS(U585,Input!$L227,Costs!U$1)</f>
        <v>0</v>
      </c>
      <c r="V226" s="8">
        <f>SUMIFS(V585,Input!$I227,Costs!V$1)+SUMIFS(V585,Input!$J227,Costs!V$1)+SUMIFS(V585,Input!$K227,Costs!V$1)+SUMIFS(V585,Input!$L227,Costs!V$1)</f>
        <v>0</v>
      </c>
      <c r="W226" s="8">
        <f>SUMIFS(W585,Input!$I227,Costs!W$1)+SUMIFS(W585,Input!$J227,Costs!W$1)+SUMIFS(W585,Input!$K227,Costs!W$1)+SUMIFS(W585,Input!$L227,Costs!W$1)</f>
        <v>0</v>
      </c>
      <c r="X226"/>
      <c r="Y226" s="119">
        <f t="shared" si="5"/>
        <v>0</v>
      </c>
      <c r="Z226"/>
    </row>
    <row r="227" spans="1:26" ht="14.5" hidden="1" thickBot="1" x14ac:dyDescent="0.35">
      <c r="A227" s="67" t="str">
        <f>IF(ISBLANK(Input!A228)," ",Input!A228)</f>
        <v xml:space="preserve"> </v>
      </c>
      <c r="B227" s="117" t="str">
        <f>IF(ISBLANK(Input!B228)," ",Input!B228)</f>
        <v xml:space="preserve"> </v>
      </c>
      <c r="C227" s="66" t="str">
        <f>IF(ISBLANK(Input!C228)," ",Input!C228)</f>
        <v xml:space="preserve"> </v>
      </c>
      <c r="D227" s="8">
        <f>SUMIFS(D586,Input!$I228,Costs!D$1)+SUMIFS(D586,Input!$J228,Costs!D$1)+SUMIFS(D586,Input!$K228,Costs!D$1)+SUMIFS(D586,Input!$L228,Costs!D$1)</f>
        <v>0</v>
      </c>
      <c r="E227" s="8">
        <f>SUMIFS(E586,Input!$I228,Costs!E$1)+SUMIFS(E586,Input!$J228,Costs!E$1)+SUMIFS(E586,Input!$K228,Costs!E$1)+SUMIFS(E586,Input!$L228,Costs!E$1)</f>
        <v>0</v>
      </c>
      <c r="F227" s="8">
        <f>SUMIFS(F586,Input!$I228,Costs!F$1)+SUMIFS(F586,Input!$J228,Costs!F$1)+SUMIFS(F586,Input!$K228,Costs!F$1)+SUMIFS(F586,Input!$L228,Costs!F$1)</f>
        <v>0</v>
      </c>
      <c r="G227" s="8">
        <f>SUMIFS(G586,Input!$I228,Costs!G$1)+SUMIFS(G586,Input!$J228,Costs!G$1)+SUMIFS(G586,Input!$K228,Costs!G$1)+SUMIFS(G586,Input!$L228,Costs!G$1)</f>
        <v>0</v>
      </c>
      <c r="H227" s="8">
        <f>SUMIFS(H586,Input!$I228,Costs!H$1)+SUMIFS(H586,Input!$J228,Costs!H$1)+SUMIFS(H586,Input!$K228,Costs!H$1)+SUMIFS(H586,Input!$L228,Costs!H$1)</f>
        <v>0</v>
      </c>
      <c r="I227" s="8">
        <f>SUMIFS(I586,Input!$I228,Costs!I$1)+SUMIFS(I586,Input!$J228,Costs!I$1)+SUMIFS(I586,Input!$K228,Costs!I$1)+SUMIFS(I586,Input!$L228,Costs!I$1)</f>
        <v>0</v>
      </c>
      <c r="J227" s="8">
        <f>SUMIFS(J586,Input!$I228,Costs!J$1)+SUMIFS(J586,Input!$J228,Costs!J$1)+SUMIFS(J586,Input!$K228,Costs!J$1)+SUMIFS(J586,Input!$L228,Costs!J$1)</f>
        <v>0</v>
      </c>
      <c r="K227" s="8">
        <f>SUMIFS(K586,Input!$I228,Costs!K$1)+SUMIFS(K586,Input!$J228,Costs!K$1)+SUMIFS(K586,Input!$K228,Costs!K$1)+SUMIFS(K586,Input!$L228,Costs!K$1)</f>
        <v>0</v>
      </c>
      <c r="L227" s="8">
        <f>SUMIFS(L586,Input!$I228,Costs!L$1)+SUMIFS(L586,Input!$J228,Costs!L$1)+SUMIFS(L586,Input!$K228,Costs!L$1)+SUMIFS(L586,Input!$L228,Costs!L$1)</f>
        <v>0</v>
      </c>
      <c r="M227" s="8">
        <f>SUMIFS(M586,Input!$I228,Costs!M$1)+SUMIFS(M586,Input!$J228,Costs!M$1)+SUMIFS(M586,Input!$K228,Costs!M$1)+SUMIFS(M586,Input!$L228,Costs!M$1)</f>
        <v>0</v>
      </c>
      <c r="N227" s="8">
        <f>SUMIFS(N586,Input!$I228,Costs!N$1)+SUMIFS(N586,Input!$J228,Costs!N$1)+SUMIFS(N586,Input!$K228,Costs!N$1)+SUMIFS(N586,Input!$L228,Costs!N$1)</f>
        <v>0</v>
      </c>
      <c r="O227" s="8">
        <f>SUMIFS(O586,Input!$I228,Costs!O$1)+SUMIFS(O586,Input!$J228,Costs!O$1)+SUMIFS(O586,Input!$K228,Costs!O$1)+SUMIFS(O586,Input!$L228,Costs!O$1)</f>
        <v>0</v>
      </c>
      <c r="P227" s="8">
        <f>SUMIFS(P586,Input!$I228,Costs!P$1)+SUMIFS(P586,Input!$J228,Costs!P$1)+SUMIFS(P586,Input!$K228,Costs!P$1)+SUMIFS(P586,Input!$L228,Costs!P$1)</f>
        <v>0</v>
      </c>
      <c r="Q227" s="8">
        <f>SUMIFS(Q586,Input!$I228,Costs!Q$1)+SUMIFS(Q586,Input!$J228,Costs!Q$1)+SUMIFS(Q586,Input!$K228,Costs!Q$1)+SUMIFS(Q586,Input!$L228,Costs!Q$1)</f>
        <v>0</v>
      </c>
      <c r="R227" s="8">
        <f>SUMIFS(R586,Input!$I228,Costs!R$1)+SUMIFS(R586,Input!$J228,Costs!R$1)+SUMIFS(R586,Input!$K228,Costs!R$1)+SUMIFS(R586,Input!$L228,Costs!R$1)</f>
        <v>0</v>
      </c>
      <c r="S227" s="8">
        <f>SUMIFS(S586,Input!$I228,Costs!S$1)+SUMIFS(S586,Input!$J228,Costs!S$1)+SUMIFS(S586,Input!$K228,Costs!S$1)+SUMIFS(S586,Input!$L228,Costs!S$1)</f>
        <v>0</v>
      </c>
      <c r="T227" s="8">
        <f>SUMIFS(T586,Input!$I228,Costs!T$1)+SUMIFS(T586,Input!$J228,Costs!T$1)+SUMIFS(T586,Input!$K228,Costs!T$1)+SUMIFS(T586,Input!$L228,Costs!T$1)</f>
        <v>0</v>
      </c>
      <c r="U227" s="8">
        <f>SUMIFS(U586,Input!$I228,Costs!U$1)+SUMIFS(U586,Input!$J228,Costs!U$1)+SUMIFS(U586,Input!$K228,Costs!U$1)+SUMIFS(U586,Input!$L228,Costs!U$1)</f>
        <v>0</v>
      </c>
      <c r="V227" s="8">
        <f>SUMIFS(V586,Input!$I228,Costs!V$1)+SUMIFS(V586,Input!$J228,Costs!V$1)+SUMIFS(V586,Input!$K228,Costs!V$1)+SUMIFS(V586,Input!$L228,Costs!V$1)</f>
        <v>0</v>
      </c>
      <c r="W227" s="8">
        <f>SUMIFS(W586,Input!$I228,Costs!W$1)+SUMIFS(W586,Input!$J228,Costs!W$1)+SUMIFS(W586,Input!$K228,Costs!W$1)+SUMIFS(W586,Input!$L228,Costs!W$1)</f>
        <v>0</v>
      </c>
      <c r="X227"/>
      <c r="Y227" s="119">
        <f t="shared" si="5"/>
        <v>0</v>
      </c>
      <c r="Z227"/>
    </row>
    <row r="228" spans="1:26" ht="14.5" hidden="1" thickBot="1" x14ac:dyDescent="0.35">
      <c r="A228" s="67" t="str">
        <f>IF(ISBLANK(Input!A229)," ",Input!A229)</f>
        <v xml:space="preserve"> </v>
      </c>
      <c r="B228" s="117" t="str">
        <f>IF(ISBLANK(Input!B229)," ",Input!B229)</f>
        <v xml:space="preserve"> </v>
      </c>
      <c r="C228" s="66" t="str">
        <f>IF(ISBLANK(Input!C229)," ",Input!C229)</f>
        <v xml:space="preserve"> </v>
      </c>
      <c r="D228" s="8">
        <f>SUMIFS(D587,Input!$I229,Costs!D$1)+SUMIFS(D587,Input!$J229,Costs!D$1)+SUMIFS(D587,Input!$K229,Costs!D$1)+SUMIFS(D587,Input!$L229,Costs!D$1)</f>
        <v>0</v>
      </c>
      <c r="E228" s="8">
        <f>SUMIFS(E587,Input!$I229,Costs!E$1)+SUMIFS(E587,Input!$J229,Costs!E$1)+SUMIFS(E587,Input!$K229,Costs!E$1)+SUMIFS(E587,Input!$L229,Costs!E$1)</f>
        <v>0</v>
      </c>
      <c r="F228" s="8">
        <f>SUMIFS(F587,Input!$I229,Costs!F$1)+SUMIFS(F587,Input!$J229,Costs!F$1)+SUMIFS(F587,Input!$K229,Costs!F$1)+SUMIFS(F587,Input!$L229,Costs!F$1)</f>
        <v>0</v>
      </c>
      <c r="G228" s="8">
        <f>SUMIFS(G587,Input!$I229,Costs!G$1)+SUMIFS(G587,Input!$J229,Costs!G$1)+SUMIFS(G587,Input!$K229,Costs!G$1)+SUMIFS(G587,Input!$L229,Costs!G$1)</f>
        <v>0</v>
      </c>
      <c r="H228" s="8">
        <f>SUMIFS(H587,Input!$I229,Costs!H$1)+SUMIFS(H587,Input!$J229,Costs!H$1)+SUMIFS(H587,Input!$K229,Costs!H$1)+SUMIFS(H587,Input!$L229,Costs!H$1)</f>
        <v>0</v>
      </c>
      <c r="I228" s="8">
        <f>SUMIFS(I587,Input!$I229,Costs!I$1)+SUMIFS(I587,Input!$J229,Costs!I$1)+SUMIFS(I587,Input!$K229,Costs!I$1)+SUMIFS(I587,Input!$L229,Costs!I$1)</f>
        <v>0</v>
      </c>
      <c r="J228" s="8">
        <f>SUMIFS(J587,Input!$I229,Costs!J$1)+SUMIFS(J587,Input!$J229,Costs!J$1)+SUMIFS(J587,Input!$K229,Costs!J$1)+SUMIFS(J587,Input!$L229,Costs!J$1)</f>
        <v>0</v>
      </c>
      <c r="K228" s="8">
        <f>SUMIFS(K587,Input!$I229,Costs!K$1)+SUMIFS(K587,Input!$J229,Costs!K$1)+SUMIFS(K587,Input!$K229,Costs!K$1)+SUMIFS(K587,Input!$L229,Costs!K$1)</f>
        <v>0</v>
      </c>
      <c r="L228" s="8">
        <f>SUMIFS(L587,Input!$I229,Costs!L$1)+SUMIFS(L587,Input!$J229,Costs!L$1)+SUMIFS(L587,Input!$K229,Costs!L$1)+SUMIFS(L587,Input!$L229,Costs!L$1)</f>
        <v>0</v>
      </c>
      <c r="M228" s="8">
        <f>SUMIFS(M587,Input!$I229,Costs!M$1)+SUMIFS(M587,Input!$J229,Costs!M$1)+SUMIFS(M587,Input!$K229,Costs!M$1)+SUMIFS(M587,Input!$L229,Costs!M$1)</f>
        <v>0</v>
      </c>
      <c r="N228" s="8">
        <f>SUMIFS(N587,Input!$I229,Costs!N$1)+SUMIFS(N587,Input!$J229,Costs!N$1)+SUMIFS(N587,Input!$K229,Costs!N$1)+SUMIFS(N587,Input!$L229,Costs!N$1)</f>
        <v>0</v>
      </c>
      <c r="O228" s="8">
        <f>SUMIFS(O587,Input!$I229,Costs!O$1)+SUMIFS(O587,Input!$J229,Costs!O$1)+SUMIFS(O587,Input!$K229,Costs!O$1)+SUMIFS(O587,Input!$L229,Costs!O$1)</f>
        <v>0</v>
      </c>
      <c r="P228" s="8">
        <f>SUMIFS(P587,Input!$I229,Costs!P$1)+SUMIFS(P587,Input!$J229,Costs!P$1)+SUMIFS(P587,Input!$K229,Costs!P$1)+SUMIFS(P587,Input!$L229,Costs!P$1)</f>
        <v>0</v>
      </c>
      <c r="Q228" s="8">
        <f>SUMIFS(Q587,Input!$I229,Costs!Q$1)+SUMIFS(Q587,Input!$J229,Costs!Q$1)+SUMIFS(Q587,Input!$K229,Costs!Q$1)+SUMIFS(Q587,Input!$L229,Costs!Q$1)</f>
        <v>0</v>
      </c>
      <c r="R228" s="8">
        <f>SUMIFS(R587,Input!$I229,Costs!R$1)+SUMIFS(R587,Input!$J229,Costs!R$1)+SUMIFS(R587,Input!$K229,Costs!R$1)+SUMIFS(R587,Input!$L229,Costs!R$1)</f>
        <v>0</v>
      </c>
      <c r="S228" s="8">
        <f>SUMIFS(S587,Input!$I229,Costs!S$1)+SUMIFS(S587,Input!$J229,Costs!S$1)+SUMIFS(S587,Input!$K229,Costs!S$1)+SUMIFS(S587,Input!$L229,Costs!S$1)</f>
        <v>0</v>
      </c>
      <c r="T228" s="8">
        <f>SUMIFS(T587,Input!$I229,Costs!T$1)+SUMIFS(T587,Input!$J229,Costs!T$1)+SUMIFS(T587,Input!$K229,Costs!T$1)+SUMIFS(T587,Input!$L229,Costs!T$1)</f>
        <v>0</v>
      </c>
      <c r="U228" s="8">
        <f>SUMIFS(U587,Input!$I229,Costs!U$1)+SUMIFS(U587,Input!$J229,Costs!U$1)+SUMIFS(U587,Input!$K229,Costs!U$1)+SUMIFS(U587,Input!$L229,Costs!U$1)</f>
        <v>0</v>
      </c>
      <c r="V228" s="8">
        <f>SUMIFS(V587,Input!$I229,Costs!V$1)+SUMIFS(V587,Input!$J229,Costs!V$1)+SUMIFS(V587,Input!$K229,Costs!V$1)+SUMIFS(V587,Input!$L229,Costs!V$1)</f>
        <v>0</v>
      </c>
      <c r="W228" s="8">
        <f>SUMIFS(W587,Input!$I229,Costs!W$1)+SUMIFS(W587,Input!$J229,Costs!W$1)+SUMIFS(W587,Input!$K229,Costs!W$1)+SUMIFS(W587,Input!$L229,Costs!W$1)</f>
        <v>0</v>
      </c>
      <c r="X228"/>
      <c r="Y228" s="119">
        <f t="shared" si="5"/>
        <v>0</v>
      </c>
      <c r="Z228"/>
    </row>
    <row r="229" spans="1:26" ht="14.5" hidden="1" thickBot="1" x14ac:dyDescent="0.35">
      <c r="A229" s="67" t="str">
        <f>IF(ISBLANK(Input!A230)," ",Input!A230)</f>
        <v xml:space="preserve"> </v>
      </c>
      <c r="B229" s="117" t="str">
        <f>IF(ISBLANK(Input!B230)," ",Input!B230)</f>
        <v xml:space="preserve"> </v>
      </c>
      <c r="C229" s="66" t="str">
        <f>IF(ISBLANK(Input!C230)," ",Input!C230)</f>
        <v xml:space="preserve"> </v>
      </c>
      <c r="D229" s="8">
        <f>SUMIFS(D588,Input!$I230,Costs!D$1)+SUMIFS(D588,Input!$J230,Costs!D$1)+SUMIFS(D588,Input!$K230,Costs!D$1)+SUMIFS(D588,Input!$L230,Costs!D$1)</f>
        <v>0</v>
      </c>
      <c r="E229" s="8">
        <f>SUMIFS(E588,Input!$I230,Costs!E$1)+SUMIFS(E588,Input!$J230,Costs!E$1)+SUMIFS(E588,Input!$K230,Costs!E$1)+SUMIFS(E588,Input!$L230,Costs!E$1)</f>
        <v>0</v>
      </c>
      <c r="F229" s="8">
        <f>SUMIFS(F588,Input!$I230,Costs!F$1)+SUMIFS(F588,Input!$J230,Costs!F$1)+SUMIFS(F588,Input!$K230,Costs!F$1)+SUMIFS(F588,Input!$L230,Costs!F$1)</f>
        <v>0</v>
      </c>
      <c r="G229" s="8">
        <f>SUMIFS(G588,Input!$I230,Costs!G$1)+SUMIFS(G588,Input!$J230,Costs!G$1)+SUMIFS(G588,Input!$K230,Costs!G$1)+SUMIFS(G588,Input!$L230,Costs!G$1)</f>
        <v>0</v>
      </c>
      <c r="H229" s="8">
        <f>SUMIFS(H588,Input!$I230,Costs!H$1)+SUMIFS(H588,Input!$J230,Costs!H$1)+SUMIFS(H588,Input!$K230,Costs!H$1)+SUMIFS(H588,Input!$L230,Costs!H$1)</f>
        <v>0</v>
      </c>
      <c r="I229" s="8">
        <f>SUMIFS(I588,Input!$I230,Costs!I$1)+SUMIFS(I588,Input!$J230,Costs!I$1)+SUMIFS(I588,Input!$K230,Costs!I$1)+SUMIFS(I588,Input!$L230,Costs!I$1)</f>
        <v>0</v>
      </c>
      <c r="J229" s="8">
        <f>SUMIFS(J588,Input!$I230,Costs!J$1)+SUMIFS(J588,Input!$J230,Costs!J$1)+SUMIFS(J588,Input!$K230,Costs!J$1)+SUMIFS(J588,Input!$L230,Costs!J$1)</f>
        <v>0</v>
      </c>
      <c r="K229" s="8">
        <f>SUMIFS(K588,Input!$I230,Costs!K$1)+SUMIFS(K588,Input!$J230,Costs!K$1)+SUMIFS(K588,Input!$K230,Costs!K$1)+SUMIFS(K588,Input!$L230,Costs!K$1)</f>
        <v>0</v>
      </c>
      <c r="L229" s="8">
        <f>SUMIFS(L588,Input!$I230,Costs!L$1)+SUMIFS(L588,Input!$J230,Costs!L$1)+SUMIFS(L588,Input!$K230,Costs!L$1)+SUMIFS(L588,Input!$L230,Costs!L$1)</f>
        <v>0</v>
      </c>
      <c r="M229" s="8">
        <f>SUMIFS(M588,Input!$I230,Costs!M$1)+SUMIFS(M588,Input!$J230,Costs!M$1)+SUMIFS(M588,Input!$K230,Costs!M$1)+SUMIFS(M588,Input!$L230,Costs!M$1)</f>
        <v>0</v>
      </c>
      <c r="N229" s="8">
        <f>SUMIFS(N588,Input!$I230,Costs!N$1)+SUMIFS(N588,Input!$J230,Costs!N$1)+SUMIFS(N588,Input!$K230,Costs!N$1)+SUMIFS(N588,Input!$L230,Costs!N$1)</f>
        <v>0</v>
      </c>
      <c r="O229" s="8">
        <f>SUMIFS(O588,Input!$I230,Costs!O$1)+SUMIFS(O588,Input!$J230,Costs!O$1)+SUMIFS(O588,Input!$K230,Costs!O$1)+SUMIFS(O588,Input!$L230,Costs!O$1)</f>
        <v>0</v>
      </c>
      <c r="P229" s="8">
        <f>SUMIFS(P588,Input!$I230,Costs!P$1)+SUMIFS(P588,Input!$J230,Costs!P$1)+SUMIFS(P588,Input!$K230,Costs!P$1)+SUMIFS(P588,Input!$L230,Costs!P$1)</f>
        <v>0</v>
      </c>
      <c r="Q229" s="8">
        <f>SUMIFS(Q588,Input!$I230,Costs!Q$1)+SUMIFS(Q588,Input!$J230,Costs!Q$1)+SUMIFS(Q588,Input!$K230,Costs!Q$1)+SUMIFS(Q588,Input!$L230,Costs!Q$1)</f>
        <v>0</v>
      </c>
      <c r="R229" s="8">
        <f>SUMIFS(R588,Input!$I230,Costs!R$1)+SUMIFS(R588,Input!$J230,Costs!R$1)+SUMIFS(R588,Input!$K230,Costs!R$1)+SUMIFS(R588,Input!$L230,Costs!R$1)</f>
        <v>0</v>
      </c>
      <c r="S229" s="8">
        <f>SUMIFS(S588,Input!$I230,Costs!S$1)+SUMIFS(S588,Input!$J230,Costs!S$1)+SUMIFS(S588,Input!$K230,Costs!S$1)+SUMIFS(S588,Input!$L230,Costs!S$1)</f>
        <v>0</v>
      </c>
      <c r="T229" s="8">
        <f>SUMIFS(T588,Input!$I230,Costs!T$1)+SUMIFS(T588,Input!$J230,Costs!T$1)+SUMIFS(T588,Input!$K230,Costs!T$1)+SUMIFS(T588,Input!$L230,Costs!T$1)</f>
        <v>0</v>
      </c>
      <c r="U229" s="8">
        <f>SUMIFS(U588,Input!$I230,Costs!U$1)+SUMIFS(U588,Input!$J230,Costs!U$1)+SUMIFS(U588,Input!$K230,Costs!U$1)+SUMIFS(U588,Input!$L230,Costs!U$1)</f>
        <v>0</v>
      </c>
      <c r="V229" s="8">
        <f>SUMIFS(V588,Input!$I230,Costs!V$1)+SUMIFS(V588,Input!$J230,Costs!V$1)+SUMIFS(V588,Input!$K230,Costs!V$1)+SUMIFS(V588,Input!$L230,Costs!V$1)</f>
        <v>0</v>
      </c>
      <c r="W229" s="8">
        <f>SUMIFS(W588,Input!$I230,Costs!W$1)+SUMIFS(W588,Input!$J230,Costs!W$1)+SUMIFS(W588,Input!$K230,Costs!W$1)+SUMIFS(W588,Input!$L230,Costs!W$1)</f>
        <v>0</v>
      </c>
      <c r="X229"/>
      <c r="Y229" s="119">
        <f t="shared" si="5"/>
        <v>0</v>
      </c>
      <c r="Z229"/>
    </row>
    <row r="230" spans="1:26" ht="14.5" hidden="1" thickBot="1" x14ac:dyDescent="0.35">
      <c r="A230" s="67" t="str">
        <f>IF(ISBLANK(Input!A231)," ",Input!A231)</f>
        <v xml:space="preserve"> </v>
      </c>
      <c r="B230" s="117" t="str">
        <f>IF(ISBLANK(Input!B231)," ",Input!B231)</f>
        <v xml:space="preserve"> </v>
      </c>
      <c r="C230" s="66" t="str">
        <f>IF(ISBLANK(Input!C231)," ",Input!C231)</f>
        <v xml:space="preserve"> </v>
      </c>
      <c r="D230" s="8">
        <f>SUMIFS(D589,Input!$I231,Costs!D$1)+SUMIFS(D589,Input!$J231,Costs!D$1)+SUMIFS(D589,Input!$K231,Costs!D$1)+SUMIFS(D589,Input!$L231,Costs!D$1)</f>
        <v>0</v>
      </c>
      <c r="E230" s="8">
        <f>SUMIFS(E589,Input!$I231,Costs!E$1)+SUMIFS(E589,Input!$J231,Costs!E$1)+SUMIFS(E589,Input!$K231,Costs!E$1)+SUMIFS(E589,Input!$L231,Costs!E$1)</f>
        <v>0</v>
      </c>
      <c r="F230" s="8">
        <f>SUMIFS(F589,Input!$I231,Costs!F$1)+SUMIFS(F589,Input!$J231,Costs!F$1)+SUMIFS(F589,Input!$K231,Costs!F$1)+SUMIFS(F589,Input!$L231,Costs!F$1)</f>
        <v>0</v>
      </c>
      <c r="G230" s="8">
        <f>SUMIFS(G589,Input!$I231,Costs!G$1)+SUMIFS(G589,Input!$J231,Costs!G$1)+SUMIFS(G589,Input!$K231,Costs!G$1)+SUMIFS(G589,Input!$L231,Costs!G$1)</f>
        <v>0</v>
      </c>
      <c r="H230" s="8">
        <f>SUMIFS(H589,Input!$I231,Costs!H$1)+SUMIFS(H589,Input!$J231,Costs!H$1)+SUMIFS(H589,Input!$K231,Costs!H$1)+SUMIFS(H589,Input!$L231,Costs!H$1)</f>
        <v>0</v>
      </c>
      <c r="I230" s="8">
        <f>SUMIFS(I589,Input!$I231,Costs!I$1)+SUMIFS(I589,Input!$J231,Costs!I$1)+SUMIFS(I589,Input!$K231,Costs!I$1)+SUMIFS(I589,Input!$L231,Costs!I$1)</f>
        <v>0</v>
      </c>
      <c r="J230" s="8">
        <f>SUMIFS(J589,Input!$I231,Costs!J$1)+SUMIFS(J589,Input!$J231,Costs!J$1)+SUMIFS(J589,Input!$K231,Costs!J$1)+SUMIFS(J589,Input!$L231,Costs!J$1)</f>
        <v>0</v>
      </c>
      <c r="K230" s="8">
        <f>SUMIFS(K589,Input!$I231,Costs!K$1)+SUMIFS(K589,Input!$J231,Costs!K$1)+SUMIFS(K589,Input!$K231,Costs!K$1)+SUMIFS(K589,Input!$L231,Costs!K$1)</f>
        <v>0</v>
      </c>
      <c r="L230" s="8">
        <f>SUMIFS(L589,Input!$I231,Costs!L$1)+SUMIFS(L589,Input!$J231,Costs!L$1)+SUMIFS(L589,Input!$K231,Costs!L$1)+SUMIFS(L589,Input!$L231,Costs!L$1)</f>
        <v>0</v>
      </c>
      <c r="M230" s="8">
        <f>SUMIFS(M589,Input!$I231,Costs!M$1)+SUMIFS(M589,Input!$J231,Costs!M$1)+SUMIFS(M589,Input!$K231,Costs!M$1)+SUMIFS(M589,Input!$L231,Costs!M$1)</f>
        <v>0</v>
      </c>
      <c r="N230" s="8">
        <f>SUMIFS(N589,Input!$I231,Costs!N$1)+SUMIFS(N589,Input!$J231,Costs!N$1)+SUMIFS(N589,Input!$K231,Costs!N$1)+SUMIFS(N589,Input!$L231,Costs!N$1)</f>
        <v>0</v>
      </c>
      <c r="O230" s="8">
        <f>SUMIFS(O589,Input!$I231,Costs!O$1)+SUMIFS(O589,Input!$J231,Costs!O$1)+SUMIFS(O589,Input!$K231,Costs!O$1)+SUMIFS(O589,Input!$L231,Costs!O$1)</f>
        <v>0</v>
      </c>
      <c r="P230" s="8">
        <f>SUMIFS(P589,Input!$I231,Costs!P$1)+SUMIFS(P589,Input!$J231,Costs!P$1)+SUMIFS(P589,Input!$K231,Costs!P$1)+SUMIFS(P589,Input!$L231,Costs!P$1)</f>
        <v>0</v>
      </c>
      <c r="Q230" s="8">
        <f>SUMIFS(Q589,Input!$I231,Costs!Q$1)+SUMIFS(Q589,Input!$J231,Costs!Q$1)+SUMIFS(Q589,Input!$K231,Costs!Q$1)+SUMIFS(Q589,Input!$L231,Costs!Q$1)</f>
        <v>0</v>
      </c>
      <c r="R230" s="8">
        <f>SUMIFS(R589,Input!$I231,Costs!R$1)+SUMIFS(R589,Input!$J231,Costs!R$1)+SUMIFS(R589,Input!$K231,Costs!R$1)+SUMIFS(R589,Input!$L231,Costs!R$1)</f>
        <v>0</v>
      </c>
      <c r="S230" s="8">
        <f>SUMIFS(S589,Input!$I231,Costs!S$1)+SUMIFS(S589,Input!$J231,Costs!S$1)+SUMIFS(S589,Input!$K231,Costs!S$1)+SUMIFS(S589,Input!$L231,Costs!S$1)</f>
        <v>0</v>
      </c>
      <c r="T230" s="8">
        <f>SUMIFS(T589,Input!$I231,Costs!T$1)+SUMIFS(T589,Input!$J231,Costs!T$1)+SUMIFS(T589,Input!$K231,Costs!T$1)+SUMIFS(T589,Input!$L231,Costs!T$1)</f>
        <v>0</v>
      </c>
      <c r="U230" s="8">
        <f>SUMIFS(U589,Input!$I231,Costs!U$1)+SUMIFS(U589,Input!$J231,Costs!U$1)+SUMIFS(U589,Input!$K231,Costs!U$1)+SUMIFS(U589,Input!$L231,Costs!U$1)</f>
        <v>0</v>
      </c>
      <c r="V230" s="8">
        <f>SUMIFS(V589,Input!$I231,Costs!V$1)+SUMIFS(V589,Input!$J231,Costs!V$1)+SUMIFS(V589,Input!$K231,Costs!V$1)+SUMIFS(V589,Input!$L231,Costs!V$1)</f>
        <v>0</v>
      </c>
      <c r="W230" s="8">
        <f>SUMIFS(W589,Input!$I231,Costs!W$1)+SUMIFS(W589,Input!$J231,Costs!W$1)+SUMIFS(W589,Input!$K231,Costs!W$1)+SUMIFS(W589,Input!$L231,Costs!W$1)</f>
        <v>0</v>
      </c>
      <c r="X230"/>
      <c r="Y230" s="119">
        <f t="shared" si="5"/>
        <v>0</v>
      </c>
      <c r="Z230"/>
    </row>
    <row r="231" spans="1:26" ht="14.5" hidden="1" thickBot="1" x14ac:dyDescent="0.35">
      <c r="A231" s="67" t="str">
        <f>IF(ISBLANK(Input!A232)," ",Input!A232)</f>
        <v xml:space="preserve"> </v>
      </c>
      <c r="B231" s="117" t="str">
        <f>IF(ISBLANK(Input!B232)," ",Input!B232)</f>
        <v xml:space="preserve"> </v>
      </c>
      <c r="C231" s="66" t="str">
        <f>IF(ISBLANK(Input!C232)," ",Input!C232)</f>
        <v xml:space="preserve"> </v>
      </c>
      <c r="D231" s="8">
        <f>SUMIFS(D590,Input!$I232,Costs!D$1)+SUMIFS(D590,Input!$J232,Costs!D$1)+SUMIFS(D590,Input!$K232,Costs!D$1)+SUMIFS(D590,Input!$L232,Costs!D$1)</f>
        <v>0</v>
      </c>
      <c r="E231" s="8">
        <f>SUMIFS(E590,Input!$I232,Costs!E$1)+SUMIFS(E590,Input!$J232,Costs!E$1)+SUMIFS(E590,Input!$K232,Costs!E$1)+SUMIFS(E590,Input!$L232,Costs!E$1)</f>
        <v>0</v>
      </c>
      <c r="F231" s="8">
        <f>SUMIFS(F590,Input!$I232,Costs!F$1)+SUMIFS(F590,Input!$J232,Costs!F$1)+SUMIFS(F590,Input!$K232,Costs!F$1)+SUMIFS(F590,Input!$L232,Costs!F$1)</f>
        <v>0</v>
      </c>
      <c r="G231" s="8">
        <f>SUMIFS(G590,Input!$I232,Costs!G$1)+SUMIFS(G590,Input!$J232,Costs!G$1)+SUMIFS(G590,Input!$K232,Costs!G$1)+SUMIFS(G590,Input!$L232,Costs!G$1)</f>
        <v>0</v>
      </c>
      <c r="H231" s="8">
        <f>SUMIFS(H590,Input!$I232,Costs!H$1)+SUMIFS(H590,Input!$J232,Costs!H$1)+SUMIFS(H590,Input!$K232,Costs!H$1)+SUMIFS(H590,Input!$L232,Costs!H$1)</f>
        <v>0</v>
      </c>
      <c r="I231" s="8">
        <f>SUMIFS(I590,Input!$I232,Costs!I$1)+SUMIFS(I590,Input!$J232,Costs!I$1)+SUMIFS(I590,Input!$K232,Costs!I$1)+SUMIFS(I590,Input!$L232,Costs!I$1)</f>
        <v>0</v>
      </c>
      <c r="J231" s="8">
        <f>SUMIFS(J590,Input!$I232,Costs!J$1)+SUMIFS(J590,Input!$J232,Costs!J$1)+SUMIFS(J590,Input!$K232,Costs!J$1)+SUMIFS(J590,Input!$L232,Costs!J$1)</f>
        <v>0</v>
      </c>
      <c r="K231" s="8">
        <f>SUMIFS(K590,Input!$I232,Costs!K$1)+SUMIFS(K590,Input!$J232,Costs!K$1)+SUMIFS(K590,Input!$K232,Costs!K$1)+SUMIFS(K590,Input!$L232,Costs!K$1)</f>
        <v>0</v>
      </c>
      <c r="L231" s="8">
        <f>SUMIFS(L590,Input!$I232,Costs!L$1)+SUMIFS(L590,Input!$J232,Costs!L$1)+SUMIFS(L590,Input!$K232,Costs!L$1)+SUMIFS(L590,Input!$L232,Costs!L$1)</f>
        <v>0</v>
      </c>
      <c r="M231" s="8">
        <f>SUMIFS(M590,Input!$I232,Costs!M$1)+SUMIFS(M590,Input!$J232,Costs!M$1)+SUMIFS(M590,Input!$K232,Costs!M$1)+SUMIFS(M590,Input!$L232,Costs!M$1)</f>
        <v>0</v>
      </c>
      <c r="N231" s="8">
        <f>SUMIFS(N590,Input!$I232,Costs!N$1)+SUMIFS(N590,Input!$J232,Costs!N$1)+SUMIFS(N590,Input!$K232,Costs!N$1)+SUMIFS(N590,Input!$L232,Costs!N$1)</f>
        <v>0</v>
      </c>
      <c r="O231" s="8">
        <f>SUMIFS(O590,Input!$I232,Costs!O$1)+SUMIFS(O590,Input!$J232,Costs!O$1)+SUMIFS(O590,Input!$K232,Costs!O$1)+SUMIFS(O590,Input!$L232,Costs!O$1)</f>
        <v>0</v>
      </c>
      <c r="P231" s="8">
        <f>SUMIFS(P590,Input!$I232,Costs!P$1)+SUMIFS(P590,Input!$J232,Costs!P$1)+SUMIFS(P590,Input!$K232,Costs!P$1)+SUMIFS(P590,Input!$L232,Costs!P$1)</f>
        <v>0</v>
      </c>
      <c r="Q231" s="8">
        <f>SUMIFS(Q590,Input!$I232,Costs!Q$1)+SUMIFS(Q590,Input!$J232,Costs!Q$1)+SUMIFS(Q590,Input!$K232,Costs!Q$1)+SUMIFS(Q590,Input!$L232,Costs!Q$1)</f>
        <v>0</v>
      </c>
      <c r="R231" s="8">
        <f>SUMIFS(R590,Input!$I232,Costs!R$1)+SUMIFS(R590,Input!$J232,Costs!R$1)+SUMIFS(R590,Input!$K232,Costs!R$1)+SUMIFS(R590,Input!$L232,Costs!R$1)</f>
        <v>0</v>
      </c>
      <c r="S231" s="8">
        <f>SUMIFS(S590,Input!$I232,Costs!S$1)+SUMIFS(S590,Input!$J232,Costs!S$1)+SUMIFS(S590,Input!$K232,Costs!S$1)+SUMIFS(S590,Input!$L232,Costs!S$1)</f>
        <v>0</v>
      </c>
      <c r="T231" s="8">
        <f>SUMIFS(T590,Input!$I232,Costs!T$1)+SUMIFS(T590,Input!$J232,Costs!T$1)+SUMIFS(T590,Input!$K232,Costs!T$1)+SUMIFS(T590,Input!$L232,Costs!T$1)</f>
        <v>0</v>
      </c>
      <c r="U231" s="8">
        <f>SUMIFS(U590,Input!$I232,Costs!U$1)+SUMIFS(U590,Input!$J232,Costs!U$1)+SUMIFS(U590,Input!$K232,Costs!U$1)+SUMIFS(U590,Input!$L232,Costs!U$1)</f>
        <v>0</v>
      </c>
      <c r="V231" s="8">
        <f>SUMIFS(V590,Input!$I232,Costs!V$1)+SUMIFS(V590,Input!$J232,Costs!V$1)+SUMIFS(V590,Input!$K232,Costs!V$1)+SUMIFS(V590,Input!$L232,Costs!V$1)</f>
        <v>0</v>
      </c>
      <c r="W231" s="8">
        <f>SUMIFS(W590,Input!$I232,Costs!W$1)+SUMIFS(W590,Input!$J232,Costs!W$1)+SUMIFS(W590,Input!$K232,Costs!W$1)+SUMIFS(W590,Input!$L232,Costs!W$1)</f>
        <v>0</v>
      </c>
      <c r="X231"/>
      <c r="Y231" s="119">
        <f t="shared" si="5"/>
        <v>0</v>
      </c>
      <c r="Z231"/>
    </row>
    <row r="232" spans="1:26" ht="14.5" hidden="1" thickBot="1" x14ac:dyDescent="0.35">
      <c r="A232" s="67" t="str">
        <f>IF(ISBLANK(Input!A233)," ",Input!A233)</f>
        <v xml:space="preserve"> </v>
      </c>
      <c r="B232" s="117" t="str">
        <f>IF(ISBLANK(Input!B233)," ",Input!B233)</f>
        <v xml:space="preserve"> </v>
      </c>
      <c r="C232" s="66" t="str">
        <f>IF(ISBLANK(Input!C233)," ",Input!C233)</f>
        <v xml:space="preserve"> </v>
      </c>
      <c r="D232" s="8">
        <f>SUMIFS(D591,Input!$I233,Costs!D$1)+SUMIFS(D591,Input!$J233,Costs!D$1)+SUMIFS(D591,Input!$K233,Costs!D$1)+SUMIFS(D591,Input!$L233,Costs!D$1)</f>
        <v>0</v>
      </c>
      <c r="E232" s="8">
        <f>SUMIFS(E591,Input!$I233,Costs!E$1)+SUMIFS(E591,Input!$J233,Costs!E$1)+SUMIFS(E591,Input!$K233,Costs!E$1)+SUMIFS(E591,Input!$L233,Costs!E$1)</f>
        <v>0</v>
      </c>
      <c r="F232" s="8">
        <f>SUMIFS(F591,Input!$I233,Costs!F$1)+SUMIFS(F591,Input!$J233,Costs!F$1)+SUMIFS(F591,Input!$K233,Costs!F$1)+SUMIFS(F591,Input!$L233,Costs!F$1)</f>
        <v>0</v>
      </c>
      <c r="G232" s="8">
        <f>SUMIFS(G591,Input!$I233,Costs!G$1)+SUMIFS(G591,Input!$J233,Costs!G$1)+SUMIFS(G591,Input!$K233,Costs!G$1)+SUMIFS(G591,Input!$L233,Costs!G$1)</f>
        <v>0</v>
      </c>
      <c r="H232" s="8">
        <f>SUMIFS(H591,Input!$I233,Costs!H$1)+SUMIFS(H591,Input!$J233,Costs!H$1)+SUMIFS(H591,Input!$K233,Costs!H$1)+SUMIFS(H591,Input!$L233,Costs!H$1)</f>
        <v>0</v>
      </c>
      <c r="I232" s="8">
        <f>SUMIFS(I591,Input!$I233,Costs!I$1)+SUMIFS(I591,Input!$J233,Costs!I$1)+SUMIFS(I591,Input!$K233,Costs!I$1)+SUMIFS(I591,Input!$L233,Costs!I$1)</f>
        <v>0</v>
      </c>
      <c r="J232" s="8">
        <f>SUMIFS(J591,Input!$I233,Costs!J$1)+SUMIFS(J591,Input!$J233,Costs!J$1)+SUMIFS(J591,Input!$K233,Costs!J$1)+SUMIFS(J591,Input!$L233,Costs!J$1)</f>
        <v>0</v>
      </c>
      <c r="K232" s="8">
        <f>SUMIFS(K591,Input!$I233,Costs!K$1)+SUMIFS(K591,Input!$J233,Costs!K$1)+SUMIFS(K591,Input!$K233,Costs!K$1)+SUMIFS(K591,Input!$L233,Costs!K$1)</f>
        <v>0</v>
      </c>
      <c r="L232" s="8">
        <f>SUMIFS(L591,Input!$I233,Costs!L$1)+SUMIFS(L591,Input!$J233,Costs!L$1)+SUMIFS(L591,Input!$K233,Costs!L$1)+SUMIFS(L591,Input!$L233,Costs!L$1)</f>
        <v>0</v>
      </c>
      <c r="M232" s="8">
        <f>SUMIFS(M591,Input!$I233,Costs!M$1)+SUMIFS(M591,Input!$J233,Costs!M$1)+SUMIFS(M591,Input!$K233,Costs!M$1)+SUMIFS(M591,Input!$L233,Costs!M$1)</f>
        <v>0</v>
      </c>
      <c r="N232" s="8">
        <f>SUMIFS(N591,Input!$I233,Costs!N$1)+SUMIFS(N591,Input!$J233,Costs!N$1)+SUMIFS(N591,Input!$K233,Costs!N$1)+SUMIFS(N591,Input!$L233,Costs!N$1)</f>
        <v>0</v>
      </c>
      <c r="O232" s="8">
        <f>SUMIFS(O591,Input!$I233,Costs!O$1)+SUMIFS(O591,Input!$J233,Costs!O$1)+SUMIFS(O591,Input!$K233,Costs!O$1)+SUMIFS(O591,Input!$L233,Costs!O$1)</f>
        <v>0</v>
      </c>
      <c r="P232" s="8">
        <f>SUMIFS(P591,Input!$I233,Costs!P$1)+SUMIFS(P591,Input!$J233,Costs!P$1)+SUMIFS(P591,Input!$K233,Costs!P$1)+SUMIFS(P591,Input!$L233,Costs!P$1)</f>
        <v>0</v>
      </c>
      <c r="Q232" s="8">
        <f>SUMIFS(Q591,Input!$I233,Costs!Q$1)+SUMIFS(Q591,Input!$J233,Costs!Q$1)+SUMIFS(Q591,Input!$K233,Costs!Q$1)+SUMIFS(Q591,Input!$L233,Costs!Q$1)</f>
        <v>0</v>
      </c>
      <c r="R232" s="8">
        <f>SUMIFS(R591,Input!$I233,Costs!R$1)+SUMIFS(R591,Input!$J233,Costs!R$1)+SUMIFS(R591,Input!$K233,Costs!R$1)+SUMIFS(R591,Input!$L233,Costs!R$1)</f>
        <v>0</v>
      </c>
      <c r="S232" s="8">
        <f>SUMIFS(S591,Input!$I233,Costs!S$1)+SUMIFS(S591,Input!$J233,Costs!S$1)+SUMIFS(S591,Input!$K233,Costs!S$1)+SUMIFS(S591,Input!$L233,Costs!S$1)</f>
        <v>0</v>
      </c>
      <c r="T232" s="8">
        <f>SUMIFS(T591,Input!$I233,Costs!T$1)+SUMIFS(T591,Input!$J233,Costs!T$1)+SUMIFS(T591,Input!$K233,Costs!T$1)+SUMIFS(T591,Input!$L233,Costs!T$1)</f>
        <v>0</v>
      </c>
      <c r="U232" s="8">
        <f>SUMIFS(U591,Input!$I233,Costs!U$1)+SUMIFS(U591,Input!$J233,Costs!U$1)+SUMIFS(U591,Input!$K233,Costs!U$1)+SUMIFS(U591,Input!$L233,Costs!U$1)</f>
        <v>0</v>
      </c>
      <c r="V232" s="8">
        <f>SUMIFS(V591,Input!$I233,Costs!V$1)+SUMIFS(V591,Input!$J233,Costs!V$1)+SUMIFS(V591,Input!$K233,Costs!V$1)+SUMIFS(V591,Input!$L233,Costs!V$1)</f>
        <v>0</v>
      </c>
      <c r="W232" s="8">
        <f>SUMIFS(W591,Input!$I233,Costs!W$1)+SUMIFS(W591,Input!$J233,Costs!W$1)+SUMIFS(W591,Input!$K233,Costs!W$1)+SUMIFS(W591,Input!$L233,Costs!W$1)</f>
        <v>0</v>
      </c>
      <c r="X232"/>
      <c r="Y232" s="119">
        <f t="shared" si="5"/>
        <v>0</v>
      </c>
      <c r="Z232"/>
    </row>
    <row r="233" spans="1:26" ht="14.5" hidden="1" thickBot="1" x14ac:dyDescent="0.35">
      <c r="A233" s="67" t="str">
        <f>IF(ISBLANK(Input!A234)," ",Input!A234)</f>
        <v xml:space="preserve"> </v>
      </c>
      <c r="B233" s="117" t="str">
        <f>IF(ISBLANK(Input!B234)," ",Input!B234)</f>
        <v xml:space="preserve"> </v>
      </c>
      <c r="C233" s="66" t="str">
        <f>IF(ISBLANK(Input!C234)," ",Input!C234)</f>
        <v xml:space="preserve"> </v>
      </c>
      <c r="D233" s="8">
        <f>SUMIFS(D592,Input!$I234,Costs!D$1)+SUMIFS(D592,Input!$J234,Costs!D$1)+SUMIFS(D592,Input!$K234,Costs!D$1)+SUMIFS(D592,Input!$L234,Costs!D$1)</f>
        <v>0</v>
      </c>
      <c r="E233" s="8">
        <f>SUMIFS(E592,Input!$I234,Costs!E$1)+SUMIFS(E592,Input!$J234,Costs!E$1)+SUMIFS(E592,Input!$K234,Costs!E$1)+SUMIFS(E592,Input!$L234,Costs!E$1)</f>
        <v>0</v>
      </c>
      <c r="F233" s="8">
        <f>SUMIFS(F592,Input!$I234,Costs!F$1)+SUMIFS(F592,Input!$J234,Costs!F$1)+SUMIFS(F592,Input!$K234,Costs!F$1)+SUMIFS(F592,Input!$L234,Costs!F$1)</f>
        <v>0</v>
      </c>
      <c r="G233" s="8">
        <f>SUMIFS(G592,Input!$I234,Costs!G$1)+SUMIFS(G592,Input!$J234,Costs!G$1)+SUMIFS(G592,Input!$K234,Costs!G$1)+SUMIFS(G592,Input!$L234,Costs!G$1)</f>
        <v>0</v>
      </c>
      <c r="H233" s="8">
        <f>SUMIFS(H592,Input!$I234,Costs!H$1)+SUMIFS(H592,Input!$J234,Costs!H$1)+SUMIFS(H592,Input!$K234,Costs!H$1)+SUMIFS(H592,Input!$L234,Costs!H$1)</f>
        <v>0</v>
      </c>
      <c r="I233" s="8">
        <f>SUMIFS(I592,Input!$I234,Costs!I$1)+SUMIFS(I592,Input!$J234,Costs!I$1)+SUMIFS(I592,Input!$K234,Costs!I$1)+SUMIFS(I592,Input!$L234,Costs!I$1)</f>
        <v>0</v>
      </c>
      <c r="J233" s="8">
        <f>SUMIFS(J592,Input!$I234,Costs!J$1)+SUMIFS(J592,Input!$J234,Costs!J$1)+SUMIFS(J592,Input!$K234,Costs!J$1)+SUMIFS(J592,Input!$L234,Costs!J$1)</f>
        <v>0</v>
      </c>
      <c r="K233" s="8">
        <f>SUMIFS(K592,Input!$I234,Costs!K$1)+SUMIFS(K592,Input!$J234,Costs!K$1)+SUMIFS(K592,Input!$K234,Costs!K$1)+SUMIFS(K592,Input!$L234,Costs!K$1)</f>
        <v>0</v>
      </c>
      <c r="L233" s="8">
        <f>SUMIFS(L592,Input!$I234,Costs!L$1)+SUMIFS(L592,Input!$J234,Costs!L$1)+SUMIFS(L592,Input!$K234,Costs!L$1)+SUMIFS(L592,Input!$L234,Costs!L$1)</f>
        <v>0</v>
      </c>
      <c r="M233" s="8">
        <f>SUMIFS(M592,Input!$I234,Costs!M$1)+SUMIFS(M592,Input!$J234,Costs!M$1)+SUMIFS(M592,Input!$K234,Costs!M$1)+SUMIFS(M592,Input!$L234,Costs!M$1)</f>
        <v>0</v>
      </c>
      <c r="N233" s="8">
        <f>SUMIFS(N592,Input!$I234,Costs!N$1)+SUMIFS(N592,Input!$J234,Costs!N$1)+SUMIFS(N592,Input!$K234,Costs!N$1)+SUMIFS(N592,Input!$L234,Costs!N$1)</f>
        <v>0</v>
      </c>
      <c r="O233" s="8">
        <f>SUMIFS(O592,Input!$I234,Costs!O$1)+SUMIFS(O592,Input!$J234,Costs!O$1)+SUMIFS(O592,Input!$K234,Costs!O$1)+SUMIFS(O592,Input!$L234,Costs!O$1)</f>
        <v>0</v>
      </c>
      <c r="P233" s="8">
        <f>SUMIFS(P592,Input!$I234,Costs!P$1)+SUMIFS(P592,Input!$J234,Costs!P$1)+SUMIFS(P592,Input!$K234,Costs!P$1)+SUMIFS(P592,Input!$L234,Costs!P$1)</f>
        <v>0</v>
      </c>
      <c r="Q233" s="8">
        <f>SUMIFS(Q592,Input!$I234,Costs!Q$1)+SUMIFS(Q592,Input!$J234,Costs!Q$1)+SUMIFS(Q592,Input!$K234,Costs!Q$1)+SUMIFS(Q592,Input!$L234,Costs!Q$1)</f>
        <v>0</v>
      </c>
      <c r="R233" s="8">
        <f>SUMIFS(R592,Input!$I234,Costs!R$1)+SUMIFS(R592,Input!$J234,Costs!R$1)+SUMIFS(R592,Input!$K234,Costs!R$1)+SUMIFS(R592,Input!$L234,Costs!R$1)</f>
        <v>0</v>
      </c>
      <c r="S233" s="8">
        <f>SUMIFS(S592,Input!$I234,Costs!S$1)+SUMIFS(S592,Input!$J234,Costs!S$1)+SUMIFS(S592,Input!$K234,Costs!S$1)+SUMIFS(S592,Input!$L234,Costs!S$1)</f>
        <v>0</v>
      </c>
      <c r="T233" s="8">
        <f>SUMIFS(T592,Input!$I234,Costs!T$1)+SUMIFS(T592,Input!$J234,Costs!T$1)+SUMIFS(T592,Input!$K234,Costs!T$1)+SUMIFS(T592,Input!$L234,Costs!T$1)</f>
        <v>0</v>
      </c>
      <c r="U233" s="8">
        <f>SUMIFS(U592,Input!$I234,Costs!U$1)+SUMIFS(U592,Input!$J234,Costs!U$1)+SUMIFS(U592,Input!$K234,Costs!U$1)+SUMIFS(U592,Input!$L234,Costs!U$1)</f>
        <v>0</v>
      </c>
      <c r="V233" s="8">
        <f>SUMIFS(V592,Input!$I234,Costs!V$1)+SUMIFS(V592,Input!$J234,Costs!V$1)+SUMIFS(V592,Input!$K234,Costs!V$1)+SUMIFS(V592,Input!$L234,Costs!V$1)</f>
        <v>0</v>
      </c>
      <c r="W233" s="8">
        <f>SUMIFS(W592,Input!$I234,Costs!W$1)+SUMIFS(W592,Input!$J234,Costs!W$1)+SUMIFS(W592,Input!$K234,Costs!W$1)+SUMIFS(W592,Input!$L234,Costs!W$1)</f>
        <v>0</v>
      </c>
      <c r="X233"/>
      <c r="Y233" s="119">
        <f t="shared" si="5"/>
        <v>0</v>
      </c>
      <c r="Z233"/>
    </row>
    <row r="234" spans="1:26" ht="14.5" hidden="1" thickBot="1" x14ac:dyDescent="0.35">
      <c r="A234" s="67" t="str">
        <f>IF(ISBLANK(Input!A235)," ",Input!A235)</f>
        <v xml:space="preserve"> </v>
      </c>
      <c r="B234" s="117" t="str">
        <f>IF(ISBLANK(Input!B235)," ",Input!B235)</f>
        <v xml:space="preserve"> </v>
      </c>
      <c r="C234" s="66" t="str">
        <f>IF(ISBLANK(Input!C235)," ",Input!C235)</f>
        <v xml:space="preserve"> </v>
      </c>
      <c r="D234" s="8">
        <f>SUMIFS(D593,Input!$I235,Costs!D$1)+SUMIFS(D593,Input!$J235,Costs!D$1)+SUMIFS(D593,Input!$K235,Costs!D$1)+SUMIFS(D593,Input!$L235,Costs!D$1)</f>
        <v>0</v>
      </c>
      <c r="E234" s="8">
        <f>SUMIFS(E593,Input!$I235,Costs!E$1)+SUMIFS(E593,Input!$J235,Costs!E$1)+SUMIFS(E593,Input!$K235,Costs!E$1)+SUMIFS(E593,Input!$L235,Costs!E$1)</f>
        <v>0</v>
      </c>
      <c r="F234" s="8">
        <f>SUMIFS(F593,Input!$I235,Costs!F$1)+SUMIFS(F593,Input!$J235,Costs!F$1)+SUMIFS(F593,Input!$K235,Costs!F$1)+SUMIFS(F593,Input!$L235,Costs!F$1)</f>
        <v>0</v>
      </c>
      <c r="G234" s="8">
        <f>SUMIFS(G593,Input!$I235,Costs!G$1)+SUMIFS(G593,Input!$J235,Costs!G$1)+SUMIFS(G593,Input!$K235,Costs!G$1)+SUMIFS(G593,Input!$L235,Costs!G$1)</f>
        <v>0</v>
      </c>
      <c r="H234" s="8">
        <f>SUMIFS(H593,Input!$I235,Costs!H$1)+SUMIFS(H593,Input!$J235,Costs!H$1)+SUMIFS(H593,Input!$K235,Costs!H$1)+SUMIFS(H593,Input!$L235,Costs!H$1)</f>
        <v>0</v>
      </c>
      <c r="I234" s="8">
        <f>SUMIFS(I593,Input!$I235,Costs!I$1)+SUMIFS(I593,Input!$J235,Costs!I$1)+SUMIFS(I593,Input!$K235,Costs!I$1)+SUMIFS(I593,Input!$L235,Costs!I$1)</f>
        <v>0</v>
      </c>
      <c r="J234" s="8">
        <f>SUMIFS(J593,Input!$I235,Costs!J$1)+SUMIFS(J593,Input!$J235,Costs!J$1)+SUMIFS(J593,Input!$K235,Costs!J$1)+SUMIFS(J593,Input!$L235,Costs!J$1)</f>
        <v>0</v>
      </c>
      <c r="K234" s="8">
        <f>SUMIFS(K593,Input!$I235,Costs!K$1)+SUMIFS(K593,Input!$J235,Costs!K$1)+SUMIFS(K593,Input!$K235,Costs!K$1)+SUMIFS(K593,Input!$L235,Costs!K$1)</f>
        <v>0</v>
      </c>
      <c r="L234" s="8">
        <f>SUMIFS(L593,Input!$I235,Costs!L$1)+SUMIFS(L593,Input!$J235,Costs!L$1)+SUMIFS(L593,Input!$K235,Costs!L$1)+SUMIFS(L593,Input!$L235,Costs!L$1)</f>
        <v>0</v>
      </c>
      <c r="M234" s="8">
        <f>SUMIFS(M593,Input!$I235,Costs!M$1)+SUMIFS(M593,Input!$J235,Costs!M$1)+SUMIFS(M593,Input!$K235,Costs!M$1)+SUMIFS(M593,Input!$L235,Costs!M$1)</f>
        <v>0</v>
      </c>
      <c r="N234" s="8">
        <f>SUMIFS(N593,Input!$I235,Costs!N$1)+SUMIFS(N593,Input!$J235,Costs!N$1)+SUMIFS(N593,Input!$K235,Costs!N$1)+SUMIFS(N593,Input!$L235,Costs!N$1)</f>
        <v>0</v>
      </c>
      <c r="O234" s="8">
        <f>SUMIFS(O593,Input!$I235,Costs!O$1)+SUMIFS(O593,Input!$J235,Costs!O$1)+SUMIFS(O593,Input!$K235,Costs!O$1)+SUMIFS(O593,Input!$L235,Costs!O$1)</f>
        <v>0</v>
      </c>
      <c r="P234" s="8">
        <f>SUMIFS(P593,Input!$I235,Costs!P$1)+SUMIFS(P593,Input!$J235,Costs!P$1)+SUMIFS(P593,Input!$K235,Costs!P$1)+SUMIFS(P593,Input!$L235,Costs!P$1)</f>
        <v>0</v>
      </c>
      <c r="Q234" s="8">
        <f>SUMIFS(Q593,Input!$I235,Costs!Q$1)+SUMIFS(Q593,Input!$J235,Costs!Q$1)+SUMIFS(Q593,Input!$K235,Costs!Q$1)+SUMIFS(Q593,Input!$L235,Costs!Q$1)</f>
        <v>0</v>
      </c>
      <c r="R234" s="8">
        <f>SUMIFS(R593,Input!$I235,Costs!R$1)+SUMIFS(R593,Input!$J235,Costs!R$1)+SUMIFS(R593,Input!$K235,Costs!R$1)+SUMIFS(R593,Input!$L235,Costs!R$1)</f>
        <v>0</v>
      </c>
      <c r="S234" s="8">
        <f>SUMIFS(S593,Input!$I235,Costs!S$1)+SUMIFS(S593,Input!$J235,Costs!S$1)+SUMIFS(S593,Input!$K235,Costs!S$1)+SUMIFS(S593,Input!$L235,Costs!S$1)</f>
        <v>0</v>
      </c>
      <c r="T234" s="8">
        <f>SUMIFS(T593,Input!$I235,Costs!T$1)+SUMIFS(T593,Input!$J235,Costs!T$1)+SUMIFS(T593,Input!$K235,Costs!T$1)+SUMIFS(T593,Input!$L235,Costs!T$1)</f>
        <v>0</v>
      </c>
      <c r="U234" s="8">
        <f>SUMIFS(U593,Input!$I235,Costs!U$1)+SUMIFS(U593,Input!$J235,Costs!U$1)+SUMIFS(U593,Input!$K235,Costs!U$1)+SUMIFS(U593,Input!$L235,Costs!U$1)</f>
        <v>0</v>
      </c>
      <c r="V234" s="8">
        <f>SUMIFS(V593,Input!$I235,Costs!V$1)+SUMIFS(V593,Input!$J235,Costs!V$1)+SUMIFS(V593,Input!$K235,Costs!V$1)+SUMIFS(V593,Input!$L235,Costs!V$1)</f>
        <v>0</v>
      </c>
      <c r="W234" s="8">
        <f>SUMIFS(W593,Input!$I235,Costs!W$1)+SUMIFS(W593,Input!$J235,Costs!W$1)+SUMIFS(W593,Input!$K235,Costs!W$1)+SUMIFS(W593,Input!$L235,Costs!W$1)</f>
        <v>0</v>
      </c>
      <c r="X234"/>
      <c r="Y234" s="119">
        <f t="shared" si="5"/>
        <v>0</v>
      </c>
      <c r="Z234"/>
    </row>
    <row r="235" spans="1:26" ht="14.5" hidden="1" thickBot="1" x14ac:dyDescent="0.35">
      <c r="A235" s="67" t="str">
        <f>IF(ISBLANK(Input!A236)," ",Input!A236)</f>
        <v xml:space="preserve"> </v>
      </c>
      <c r="B235" s="117" t="str">
        <f>IF(ISBLANK(Input!B236)," ",Input!B236)</f>
        <v xml:space="preserve"> </v>
      </c>
      <c r="C235" s="66" t="str">
        <f>IF(ISBLANK(Input!C236)," ",Input!C236)</f>
        <v xml:space="preserve"> </v>
      </c>
      <c r="D235" s="8">
        <f>SUMIFS(D594,Input!$I236,Costs!D$1)+SUMIFS(D594,Input!$J236,Costs!D$1)+SUMIFS(D594,Input!$K236,Costs!D$1)+SUMIFS(D594,Input!$L236,Costs!D$1)</f>
        <v>0</v>
      </c>
      <c r="E235" s="8">
        <f>SUMIFS(E594,Input!$I236,Costs!E$1)+SUMIFS(E594,Input!$J236,Costs!E$1)+SUMIFS(E594,Input!$K236,Costs!E$1)+SUMIFS(E594,Input!$L236,Costs!E$1)</f>
        <v>0</v>
      </c>
      <c r="F235" s="8">
        <f>SUMIFS(F594,Input!$I236,Costs!F$1)+SUMIFS(F594,Input!$J236,Costs!F$1)+SUMIFS(F594,Input!$K236,Costs!F$1)+SUMIFS(F594,Input!$L236,Costs!F$1)</f>
        <v>0</v>
      </c>
      <c r="G235" s="8">
        <f>SUMIFS(G594,Input!$I236,Costs!G$1)+SUMIFS(G594,Input!$J236,Costs!G$1)+SUMIFS(G594,Input!$K236,Costs!G$1)+SUMIFS(G594,Input!$L236,Costs!G$1)</f>
        <v>0</v>
      </c>
      <c r="H235" s="8">
        <f>SUMIFS(H594,Input!$I236,Costs!H$1)+SUMIFS(H594,Input!$J236,Costs!H$1)+SUMIFS(H594,Input!$K236,Costs!H$1)+SUMIFS(H594,Input!$L236,Costs!H$1)</f>
        <v>0</v>
      </c>
      <c r="I235" s="8">
        <f>SUMIFS(I594,Input!$I236,Costs!I$1)+SUMIFS(I594,Input!$J236,Costs!I$1)+SUMIFS(I594,Input!$K236,Costs!I$1)+SUMIFS(I594,Input!$L236,Costs!I$1)</f>
        <v>0</v>
      </c>
      <c r="J235" s="8">
        <f>SUMIFS(J594,Input!$I236,Costs!J$1)+SUMIFS(J594,Input!$J236,Costs!J$1)+SUMIFS(J594,Input!$K236,Costs!J$1)+SUMIFS(J594,Input!$L236,Costs!J$1)</f>
        <v>0</v>
      </c>
      <c r="K235" s="8">
        <f>SUMIFS(K594,Input!$I236,Costs!K$1)+SUMIFS(K594,Input!$J236,Costs!K$1)+SUMIFS(K594,Input!$K236,Costs!K$1)+SUMIFS(K594,Input!$L236,Costs!K$1)</f>
        <v>0</v>
      </c>
      <c r="L235" s="8">
        <f>SUMIFS(L594,Input!$I236,Costs!L$1)+SUMIFS(L594,Input!$J236,Costs!L$1)+SUMIFS(L594,Input!$K236,Costs!L$1)+SUMIFS(L594,Input!$L236,Costs!L$1)</f>
        <v>0</v>
      </c>
      <c r="M235" s="8">
        <f>SUMIFS(M594,Input!$I236,Costs!M$1)+SUMIFS(M594,Input!$J236,Costs!M$1)+SUMIFS(M594,Input!$K236,Costs!M$1)+SUMIFS(M594,Input!$L236,Costs!M$1)</f>
        <v>0</v>
      </c>
      <c r="N235" s="8">
        <f>SUMIFS(N594,Input!$I236,Costs!N$1)+SUMIFS(N594,Input!$J236,Costs!N$1)+SUMIFS(N594,Input!$K236,Costs!N$1)+SUMIFS(N594,Input!$L236,Costs!N$1)</f>
        <v>0</v>
      </c>
      <c r="O235" s="8">
        <f>SUMIFS(O594,Input!$I236,Costs!O$1)+SUMIFS(O594,Input!$J236,Costs!O$1)+SUMIFS(O594,Input!$K236,Costs!O$1)+SUMIFS(O594,Input!$L236,Costs!O$1)</f>
        <v>0</v>
      </c>
      <c r="P235" s="8">
        <f>SUMIFS(P594,Input!$I236,Costs!P$1)+SUMIFS(P594,Input!$J236,Costs!P$1)+SUMIFS(P594,Input!$K236,Costs!P$1)+SUMIFS(P594,Input!$L236,Costs!P$1)</f>
        <v>0</v>
      </c>
      <c r="Q235" s="8">
        <f>SUMIFS(Q594,Input!$I236,Costs!Q$1)+SUMIFS(Q594,Input!$J236,Costs!Q$1)+SUMIFS(Q594,Input!$K236,Costs!Q$1)+SUMIFS(Q594,Input!$L236,Costs!Q$1)</f>
        <v>0</v>
      </c>
      <c r="R235" s="8">
        <f>SUMIFS(R594,Input!$I236,Costs!R$1)+SUMIFS(R594,Input!$J236,Costs!R$1)+SUMIFS(R594,Input!$K236,Costs!R$1)+SUMIFS(R594,Input!$L236,Costs!R$1)</f>
        <v>0</v>
      </c>
      <c r="S235" s="8">
        <f>SUMIFS(S594,Input!$I236,Costs!S$1)+SUMIFS(S594,Input!$J236,Costs!S$1)+SUMIFS(S594,Input!$K236,Costs!S$1)+SUMIFS(S594,Input!$L236,Costs!S$1)</f>
        <v>0</v>
      </c>
      <c r="T235" s="8">
        <f>SUMIFS(T594,Input!$I236,Costs!T$1)+SUMIFS(T594,Input!$J236,Costs!T$1)+SUMIFS(T594,Input!$K236,Costs!T$1)+SUMIFS(T594,Input!$L236,Costs!T$1)</f>
        <v>0</v>
      </c>
      <c r="U235" s="8">
        <f>SUMIFS(U594,Input!$I236,Costs!U$1)+SUMIFS(U594,Input!$J236,Costs!U$1)+SUMIFS(U594,Input!$K236,Costs!U$1)+SUMIFS(U594,Input!$L236,Costs!U$1)</f>
        <v>0</v>
      </c>
      <c r="V235" s="8">
        <f>SUMIFS(V594,Input!$I236,Costs!V$1)+SUMIFS(V594,Input!$J236,Costs!V$1)+SUMIFS(V594,Input!$K236,Costs!V$1)+SUMIFS(V594,Input!$L236,Costs!V$1)</f>
        <v>0</v>
      </c>
      <c r="W235" s="8">
        <f>SUMIFS(W594,Input!$I236,Costs!W$1)+SUMIFS(W594,Input!$J236,Costs!W$1)+SUMIFS(W594,Input!$K236,Costs!W$1)+SUMIFS(W594,Input!$L236,Costs!W$1)</f>
        <v>0</v>
      </c>
      <c r="X235"/>
      <c r="Y235" s="119">
        <f t="shared" si="5"/>
        <v>0</v>
      </c>
      <c r="Z235"/>
    </row>
    <row r="236" spans="1:26" ht="14.5" hidden="1" thickBot="1" x14ac:dyDescent="0.35">
      <c r="A236" s="67" t="str">
        <f>IF(ISBLANK(Input!A237)," ",Input!A237)</f>
        <v xml:space="preserve"> </v>
      </c>
      <c r="B236" s="117" t="str">
        <f>IF(ISBLANK(Input!B237)," ",Input!B237)</f>
        <v xml:space="preserve"> </v>
      </c>
      <c r="C236" s="66" t="str">
        <f>IF(ISBLANK(Input!C237)," ",Input!C237)</f>
        <v xml:space="preserve"> </v>
      </c>
      <c r="D236" s="8">
        <f>SUMIFS(D595,Input!$I237,Costs!D$1)+SUMIFS(D595,Input!$J237,Costs!D$1)+SUMIFS(D595,Input!$K237,Costs!D$1)+SUMIFS(D595,Input!$L237,Costs!D$1)</f>
        <v>0</v>
      </c>
      <c r="E236" s="8">
        <f>SUMIFS(E595,Input!$I237,Costs!E$1)+SUMIFS(E595,Input!$J237,Costs!E$1)+SUMIFS(E595,Input!$K237,Costs!E$1)+SUMIFS(E595,Input!$L237,Costs!E$1)</f>
        <v>0</v>
      </c>
      <c r="F236" s="8">
        <f>SUMIFS(F595,Input!$I237,Costs!F$1)+SUMIFS(F595,Input!$J237,Costs!F$1)+SUMIFS(F595,Input!$K237,Costs!F$1)+SUMIFS(F595,Input!$L237,Costs!F$1)</f>
        <v>0</v>
      </c>
      <c r="G236" s="8">
        <f>SUMIFS(G595,Input!$I237,Costs!G$1)+SUMIFS(G595,Input!$J237,Costs!G$1)+SUMIFS(G595,Input!$K237,Costs!G$1)+SUMIFS(G595,Input!$L237,Costs!G$1)</f>
        <v>0</v>
      </c>
      <c r="H236" s="8">
        <f>SUMIFS(H595,Input!$I237,Costs!H$1)+SUMIFS(H595,Input!$J237,Costs!H$1)+SUMIFS(H595,Input!$K237,Costs!H$1)+SUMIFS(H595,Input!$L237,Costs!H$1)</f>
        <v>0</v>
      </c>
      <c r="I236" s="8">
        <f>SUMIFS(I595,Input!$I237,Costs!I$1)+SUMIFS(I595,Input!$J237,Costs!I$1)+SUMIFS(I595,Input!$K237,Costs!I$1)+SUMIFS(I595,Input!$L237,Costs!I$1)</f>
        <v>0</v>
      </c>
      <c r="J236" s="8">
        <f>SUMIFS(J595,Input!$I237,Costs!J$1)+SUMIFS(J595,Input!$J237,Costs!J$1)+SUMIFS(J595,Input!$K237,Costs!J$1)+SUMIFS(J595,Input!$L237,Costs!J$1)</f>
        <v>0</v>
      </c>
      <c r="K236" s="8">
        <f>SUMIFS(K595,Input!$I237,Costs!K$1)+SUMIFS(K595,Input!$J237,Costs!K$1)+SUMIFS(K595,Input!$K237,Costs!K$1)+SUMIFS(K595,Input!$L237,Costs!K$1)</f>
        <v>0</v>
      </c>
      <c r="L236" s="8">
        <f>SUMIFS(L595,Input!$I237,Costs!L$1)+SUMIFS(L595,Input!$J237,Costs!L$1)+SUMIFS(L595,Input!$K237,Costs!L$1)+SUMIFS(L595,Input!$L237,Costs!L$1)</f>
        <v>0</v>
      </c>
      <c r="M236" s="8">
        <f>SUMIFS(M595,Input!$I237,Costs!M$1)+SUMIFS(M595,Input!$J237,Costs!M$1)+SUMIFS(M595,Input!$K237,Costs!M$1)+SUMIFS(M595,Input!$L237,Costs!M$1)</f>
        <v>0</v>
      </c>
      <c r="N236" s="8">
        <f>SUMIFS(N595,Input!$I237,Costs!N$1)+SUMIFS(N595,Input!$J237,Costs!N$1)+SUMIFS(N595,Input!$K237,Costs!N$1)+SUMIFS(N595,Input!$L237,Costs!N$1)</f>
        <v>0</v>
      </c>
      <c r="O236" s="8">
        <f>SUMIFS(O595,Input!$I237,Costs!O$1)+SUMIFS(O595,Input!$J237,Costs!O$1)+SUMIFS(O595,Input!$K237,Costs!O$1)+SUMIFS(O595,Input!$L237,Costs!O$1)</f>
        <v>0</v>
      </c>
      <c r="P236" s="8">
        <f>SUMIFS(P595,Input!$I237,Costs!P$1)+SUMIFS(P595,Input!$J237,Costs!P$1)+SUMIFS(P595,Input!$K237,Costs!P$1)+SUMIFS(P595,Input!$L237,Costs!P$1)</f>
        <v>0</v>
      </c>
      <c r="Q236" s="8">
        <f>SUMIFS(Q595,Input!$I237,Costs!Q$1)+SUMIFS(Q595,Input!$J237,Costs!Q$1)+SUMIFS(Q595,Input!$K237,Costs!Q$1)+SUMIFS(Q595,Input!$L237,Costs!Q$1)</f>
        <v>0</v>
      </c>
      <c r="R236" s="8">
        <f>SUMIFS(R595,Input!$I237,Costs!R$1)+SUMIFS(R595,Input!$J237,Costs!R$1)+SUMIFS(R595,Input!$K237,Costs!R$1)+SUMIFS(R595,Input!$L237,Costs!R$1)</f>
        <v>0</v>
      </c>
      <c r="S236" s="8">
        <f>SUMIFS(S595,Input!$I237,Costs!S$1)+SUMIFS(S595,Input!$J237,Costs!S$1)+SUMIFS(S595,Input!$K237,Costs!S$1)+SUMIFS(S595,Input!$L237,Costs!S$1)</f>
        <v>0</v>
      </c>
      <c r="T236" s="8">
        <f>SUMIFS(T595,Input!$I237,Costs!T$1)+SUMIFS(T595,Input!$J237,Costs!T$1)+SUMIFS(T595,Input!$K237,Costs!T$1)+SUMIFS(T595,Input!$L237,Costs!T$1)</f>
        <v>0</v>
      </c>
      <c r="U236" s="8">
        <f>SUMIFS(U595,Input!$I237,Costs!U$1)+SUMIFS(U595,Input!$J237,Costs!U$1)+SUMIFS(U595,Input!$K237,Costs!U$1)+SUMIFS(U595,Input!$L237,Costs!U$1)</f>
        <v>0</v>
      </c>
      <c r="V236" s="8">
        <f>SUMIFS(V595,Input!$I237,Costs!V$1)+SUMIFS(V595,Input!$J237,Costs!V$1)+SUMIFS(V595,Input!$K237,Costs!V$1)+SUMIFS(V595,Input!$L237,Costs!V$1)</f>
        <v>0</v>
      </c>
      <c r="W236" s="8">
        <f>SUMIFS(W595,Input!$I237,Costs!W$1)+SUMIFS(W595,Input!$J237,Costs!W$1)+SUMIFS(W595,Input!$K237,Costs!W$1)+SUMIFS(W595,Input!$L237,Costs!W$1)</f>
        <v>0</v>
      </c>
      <c r="X236"/>
      <c r="Y236" s="119">
        <f t="shared" si="5"/>
        <v>0</v>
      </c>
      <c r="Z236"/>
    </row>
    <row r="237" spans="1:26" ht="14.5" hidden="1" thickBot="1" x14ac:dyDescent="0.35">
      <c r="A237" s="67" t="str">
        <f>IF(ISBLANK(Input!A238)," ",Input!A238)</f>
        <v xml:space="preserve"> </v>
      </c>
      <c r="B237" s="117" t="str">
        <f>IF(ISBLANK(Input!B238)," ",Input!B238)</f>
        <v xml:space="preserve"> </v>
      </c>
      <c r="C237" s="66" t="str">
        <f>IF(ISBLANK(Input!C238)," ",Input!C238)</f>
        <v xml:space="preserve"> </v>
      </c>
      <c r="D237" s="8">
        <f>SUMIFS(D596,Input!$I238,Costs!D$1)+SUMIFS(D596,Input!$J238,Costs!D$1)+SUMIFS(D596,Input!$K238,Costs!D$1)+SUMIFS(D596,Input!$L238,Costs!D$1)</f>
        <v>0</v>
      </c>
      <c r="E237" s="8">
        <f>SUMIFS(E596,Input!$I238,Costs!E$1)+SUMIFS(E596,Input!$J238,Costs!E$1)+SUMIFS(E596,Input!$K238,Costs!E$1)+SUMIFS(E596,Input!$L238,Costs!E$1)</f>
        <v>0</v>
      </c>
      <c r="F237" s="8">
        <f>SUMIFS(F596,Input!$I238,Costs!F$1)+SUMIFS(F596,Input!$J238,Costs!F$1)+SUMIFS(F596,Input!$K238,Costs!F$1)+SUMIFS(F596,Input!$L238,Costs!F$1)</f>
        <v>0</v>
      </c>
      <c r="G237" s="8">
        <f>SUMIFS(G596,Input!$I238,Costs!G$1)+SUMIFS(G596,Input!$J238,Costs!G$1)+SUMIFS(G596,Input!$K238,Costs!G$1)+SUMIFS(G596,Input!$L238,Costs!G$1)</f>
        <v>0</v>
      </c>
      <c r="H237" s="8">
        <f>SUMIFS(H596,Input!$I238,Costs!H$1)+SUMIFS(H596,Input!$J238,Costs!H$1)+SUMIFS(H596,Input!$K238,Costs!H$1)+SUMIFS(H596,Input!$L238,Costs!H$1)</f>
        <v>0</v>
      </c>
      <c r="I237" s="8">
        <f>SUMIFS(I596,Input!$I238,Costs!I$1)+SUMIFS(I596,Input!$J238,Costs!I$1)+SUMIFS(I596,Input!$K238,Costs!I$1)+SUMIFS(I596,Input!$L238,Costs!I$1)</f>
        <v>0</v>
      </c>
      <c r="J237" s="8">
        <f>SUMIFS(J596,Input!$I238,Costs!J$1)+SUMIFS(J596,Input!$J238,Costs!J$1)+SUMIFS(J596,Input!$K238,Costs!J$1)+SUMIFS(J596,Input!$L238,Costs!J$1)</f>
        <v>0</v>
      </c>
      <c r="K237" s="8">
        <f>SUMIFS(K596,Input!$I238,Costs!K$1)+SUMIFS(K596,Input!$J238,Costs!K$1)+SUMIFS(K596,Input!$K238,Costs!K$1)+SUMIFS(K596,Input!$L238,Costs!K$1)</f>
        <v>0</v>
      </c>
      <c r="L237" s="8">
        <f>SUMIFS(L596,Input!$I238,Costs!L$1)+SUMIFS(L596,Input!$J238,Costs!L$1)+SUMIFS(L596,Input!$K238,Costs!L$1)+SUMIFS(L596,Input!$L238,Costs!L$1)</f>
        <v>0</v>
      </c>
      <c r="M237" s="8">
        <f>SUMIFS(M596,Input!$I238,Costs!M$1)+SUMIFS(M596,Input!$J238,Costs!M$1)+SUMIFS(M596,Input!$K238,Costs!M$1)+SUMIFS(M596,Input!$L238,Costs!M$1)</f>
        <v>0</v>
      </c>
      <c r="N237" s="8">
        <f>SUMIFS(N596,Input!$I238,Costs!N$1)+SUMIFS(N596,Input!$J238,Costs!N$1)+SUMIFS(N596,Input!$K238,Costs!N$1)+SUMIFS(N596,Input!$L238,Costs!N$1)</f>
        <v>0</v>
      </c>
      <c r="O237" s="8">
        <f>SUMIFS(O596,Input!$I238,Costs!O$1)+SUMIFS(O596,Input!$J238,Costs!O$1)+SUMIFS(O596,Input!$K238,Costs!O$1)+SUMIFS(O596,Input!$L238,Costs!O$1)</f>
        <v>0</v>
      </c>
      <c r="P237" s="8">
        <f>SUMIFS(P596,Input!$I238,Costs!P$1)+SUMIFS(P596,Input!$J238,Costs!P$1)+SUMIFS(P596,Input!$K238,Costs!P$1)+SUMIFS(P596,Input!$L238,Costs!P$1)</f>
        <v>0</v>
      </c>
      <c r="Q237" s="8">
        <f>SUMIFS(Q596,Input!$I238,Costs!Q$1)+SUMIFS(Q596,Input!$J238,Costs!Q$1)+SUMIFS(Q596,Input!$K238,Costs!Q$1)+SUMIFS(Q596,Input!$L238,Costs!Q$1)</f>
        <v>0</v>
      </c>
      <c r="R237" s="8">
        <f>SUMIFS(R596,Input!$I238,Costs!R$1)+SUMIFS(R596,Input!$J238,Costs!R$1)+SUMIFS(R596,Input!$K238,Costs!R$1)+SUMIFS(R596,Input!$L238,Costs!R$1)</f>
        <v>0</v>
      </c>
      <c r="S237" s="8">
        <f>SUMIFS(S596,Input!$I238,Costs!S$1)+SUMIFS(S596,Input!$J238,Costs!S$1)+SUMIFS(S596,Input!$K238,Costs!S$1)+SUMIFS(S596,Input!$L238,Costs!S$1)</f>
        <v>0</v>
      </c>
      <c r="T237" s="8">
        <f>SUMIFS(T596,Input!$I238,Costs!T$1)+SUMIFS(T596,Input!$J238,Costs!T$1)+SUMIFS(T596,Input!$K238,Costs!T$1)+SUMIFS(T596,Input!$L238,Costs!T$1)</f>
        <v>0</v>
      </c>
      <c r="U237" s="8">
        <f>SUMIFS(U596,Input!$I238,Costs!U$1)+SUMIFS(U596,Input!$J238,Costs!U$1)+SUMIFS(U596,Input!$K238,Costs!U$1)+SUMIFS(U596,Input!$L238,Costs!U$1)</f>
        <v>0</v>
      </c>
      <c r="V237" s="8">
        <f>SUMIFS(V596,Input!$I238,Costs!V$1)+SUMIFS(V596,Input!$J238,Costs!V$1)+SUMIFS(V596,Input!$K238,Costs!V$1)+SUMIFS(V596,Input!$L238,Costs!V$1)</f>
        <v>0</v>
      </c>
      <c r="W237" s="8">
        <f>SUMIFS(W596,Input!$I238,Costs!W$1)+SUMIFS(W596,Input!$J238,Costs!W$1)+SUMIFS(W596,Input!$K238,Costs!W$1)+SUMIFS(W596,Input!$L238,Costs!W$1)</f>
        <v>0</v>
      </c>
      <c r="X237"/>
      <c r="Y237" s="119">
        <f t="shared" si="5"/>
        <v>0</v>
      </c>
      <c r="Z237"/>
    </row>
    <row r="238" spans="1:26" ht="14.5" hidden="1" thickBot="1" x14ac:dyDescent="0.35">
      <c r="A238" s="67" t="str">
        <f>IF(ISBLANK(Input!A239)," ",Input!A239)</f>
        <v xml:space="preserve"> </v>
      </c>
      <c r="B238" s="117" t="str">
        <f>IF(ISBLANK(Input!B239)," ",Input!B239)</f>
        <v xml:space="preserve"> </v>
      </c>
      <c r="C238" s="66" t="str">
        <f>IF(ISBLANK(Input!C239)," ",Input!C239)</f>
        <v xml:space="preserve"> </v>
      </c>
      <c r="D238" s="8">
        <f>SUMIFS(D597,Input!$I239,Costs!D$1)+SUMIFS(D597,Input!$J239,Costs!D$1)+SUMIFS(D597,Input!$K239,Costs!D$1)+SUMIFS(D597,Input!$L239,Costs!D$1)</f>
        <v>0</v>
      </c>
      <c r="E238" s="8">
        <f>SUMIFS(E597,Input!$I239,Costs!E$1)+SUMIFS(E597,Input!$J239,Costs!E$1)+SUMIFS(E597,Input!$K239,Costs!E$1)+SUMIFS(E597,Input!$L239,Costs!E$1)</f>
        <v>0</v>
      </c>
      <c r="F238" s="8">
        <f>SUMIFS(F597,Input!$I239,Costs!F$1)+SUMIFS(F597,Input!$J239,Costs!F$1)+SUMIFS(F597,Input!$K239,Costs!F$1)+SUMIFS(F597,Input!$L239,Costs!F$1)</f>
        <v>0</v>
      </c>
      <c r="G238" s="8">
        <f>SUMIFS(G597,Input!$I239,Costs!G$1)+SUMIFS(G597,Input!$J239,Costs!G$1)+SUMIFS(G597,Input!$K239,Costs!G$1)+SUMIFS(G597,Input!$L239,Costs!G$1)</f>
        <v>0</v>
      </c>
      <c r="H238" s="8">
        <f>SUMIFS(H597,Input!$I239,Costs!H$1)+SUMIFS(H597,Input!$J239,Costs!H$1)+SUMIFS(H597,Input!$K239,Costs!H$1)+SUMIFS(H597,Input!$L239,Costs!H$1)</f>
        <v>0</v>
      </c>
      <c r="I238" s="8">
        <f>SUMIFS(I597,Input!$I239,Costs!I$1)+SUMIFS(I597,Input!$J239,Costs!I$1)+SUMIFS(I597,Input!$K239,Costs!I$1)+SUMIFS(I597,Input!$L239,Costs!I$1)</f>
        <v>0</v>
      </c>
      <c r="J238" s="8">
        <f>SUMIFS(J597,Input!$I239,Costs!J$1)+SUMIFS(J597,Input!$J239,Costs!J$1)+SUMIFS(J597,Input!$K239,Costs!J$1)+SUMIFS(J597,Input!$L239,Costs!J$1)</f>
        <v>0</v>
      </c>
      <c r="K238" s="8">
        <f>SUMIFS(K597,Input!$I239,Costs!K$1)+SUMIFS(K597,Input!$J239,Costs!K$1)+SUMIFS(K597,Input!$K239,Costs!K$1)+SUMIFS(K597,Input!$L239,Costs!K$1)</f>
        <v>0</v>
      </c>
      <c r="L238" s="8">
        <f>SUMIFS(L597,Input!$I239,Costs!L$1)+SUMIFS(L597,Input!$J239,Costs!L$1)+SUMIFS(L597,Input!$K239,Costs!L$1)+SUMIFS(L597,Input!$L239,Costs!L$1)</f>
        <v>0</v>
      </c>
      <c r="M238" s="8">
        <f>SUMIFS(M597,Input!$I239,Costs!M$1)+SUMIFS(M597,Input!$J239,Costs!M$1)+SUMIFS(M597,Input!$K239,Costs!M$1)+SUMIFS(M597,Input!$L239,Costs!M$1)</f>
        <v>0</v>
      </c>
      <c r="N238" s="8">
        <f>SUMIFS(N597,Input!$I239,Costs!N$1)+SUMIFS(N597,Input!$J239,Costs!N$1)+SUMIFS(N597,Input!$K239,Costs!N$1)+SUMIFS(N597,Input!$L239,Costs!N$1)</f>
        <v>0</v>
      </c>
      <c r="O238" s="8">
        <f>SUMIFS(O597,Input!$I239,Costs!O$1)+SUMIFS(O597,Input!$J239,Costs!O$1)+SUMIFS(O597,Input!$K239,Costs!O$1)+SUMIFS(O597,Input!$L239,Costs!O$1)</f>
        <v>0</v>
      </c>
      <c r="P238" s="8">
        <f>SUMIFS(P597,Input!$I239,Costs!P$1)+SUMIFS(P597,Input!$J239,Costs!P$1)+SUMIFS(P597,Input!$K239,Costs!P$1)+SUMIFS(P597,Input!$L239,Costs!P$1)</f>
        <v>0</v>
      </c>
      <c r="Q238" s="8">
        <f>SUMIFS(Q597,Input!$I239,Costs!Q$1)+SUMIFS(Q597,Input!$J239,Costs!Q$1)+SUMIFS(Q597,Input!$K239,Costs!Q$1)+SUMIFS(Q597,Input!$L239,Costs!Q$1)</f>
        <v>0</v>
      </c>
      <c r="R238" s="8">
        <f>SUMIFS(R597,Input!$I239,Costs!R$1)+SUMIFS(R597,Input!$J239,Costs!R$1)+SUMIFS(R597,Input!$K239,Costs!R$1)+SUMIFS(R597,Input!$L239,Costs!R$1)</f>
        <v>0</v>
      </c>
      <c r="S238" s="8">
        <f>SUMIFS(S597,Input!$I239,Costs!S$1)+SUMIFS(S597,Input!$J239,Costs!S$1)+SUMIFS(S597,Input!$K239,Costs!S$1)+SUMIFS(S597,Input!$L239,Costs!S$1)</f>
        <v>0</v>
      </c>
      <c r="T238" s="8">
        <f>SUMIFS(T597,Input!$I239,Costs!T$1)+SUMIFS(T597,Input!$J239,Costs!T$1)+SUMIFS(T597,Input!$K239,Costs!T$1)+SUMIFS(T597,Input!$L239,Costs!T$1)</f>
        <v>0</v>
      </c>
      <c r="U238" s="8">
        <f>SUMIFS(U597,Input!$I239,Costs!U$1)+SUMIFS(U597,Input!$J239,Costs!U$1)+SUMIFS(U597,Input!$K239,Costs!U$1)+SUMIFS(U597,Input!$L239,Costs!U$1)</f>
        <v>0</v>
      </c>
      <c r="V238" s="8">
        <f>SUMIFS(V597,Input!$I239,Costs!V$1)+SUMIFS(V597,Input!$J239,Costs!V$1)+SUMIFS(V597,Input!$K239,Costs!V$1)+SUMIFS(V597,Input!$L239,Costs!V$1)</f>
        <v>0</v>
      </c>
      <c r="W238" s="8">
        <f>SUMIFS(W597,Input!$I239,Costs!W$1)+SUMIFS(W597,Input!$J239,Costs!W$1)+SUMIFS(W597,Input!$K239,Costs!W$1)+SUMIFS(W597,Input!$L239,Costs!W$1)</f>
        <v>0</v>
      </c>
      <c r="X238"/>
      <c r="Y238" s="119">
        <f t="shared" ref="Y238:Y259" si="6">SUM(D238:W238)</f>
        <v>0</v>
      </c>
      <c r="Z238"/>
    </row>
    <row r="239" spans="1:26" ht="14.5" hidden="1" thickBot="1" x14ac:dyDescent="0.35">
      <c r="A239" s="67" t="str">
        <f>IF(ISBLANK(Input!A240)," ",Input!A240)</f>
        <v xml:space="preserve"> </v>
      </c>
      <c r="B239" s="117" t="str">
        <f>IF(ISBLANK(Input!B240)," ",Input!B240)</f>
        <v xml:space="preserve"> </v>
      </c>
      <c r="C239" s="66" t="str">
        <f>IF(ISBLANK(Input!C240)," ",Input!C240)</f>
        <v xml:space="preserve"> </v>
      </c>
      <c r="D239" s="8">
        <f>SUMIFS(D598,Input!$I240,Costs!D$1)+SUMIFS(D598,Input!$J240,Costs!D$1)+SUMIFS(D598,Input!$K240,Costs!D$1)+SUMIFS(D598,Input!$L240,Costs!D$1)</f>
        <v>0</v>
      </c>
      <c r="E239" s="8">
        <f>SUMIFS(E598,Input!$I240,Costs!E$1)+SUMIFS(E598,Input!$J240,Costs!E$1)+SUMIFS(E598,Input!$K240,Costs!E$1)+SUMIFS(E598,Input!$L240,Costs!E$1)</f>
        <v>0</v>
      </c>
      <c r="F239" s="8">
        <f>SUMIFS(F598,Input!$I240,Costs!F$1)+SUMIFS(F598,Input!$J240,Costs!F$1)+SUMIFS(F598,Input!$K240,Costs!F$1)+SUMIFS(F598,Input!$L240,Costs!F$1)</f>
        <v>0</v>
      </c>
      <c r="G239" s="8">
        <f>SUMIFS(G598,Input!$I240,Costs!G$1)+SUMIFS(G598,Input!$J240,Costs!G$1)+SUMIFS(G598,Input!$K240,Costs!G$1)+SUMIFS(G598,Input!$L240,Costs!G$1)</f>
        <v>0</v>
      </c>
      <c r="H239" s="8">
        <f>SUMIFS(H598,Input!$I240,Costs!H$1)+SUMIFS(H598,Input!$J240,Costs!H$1)+SUMIFS(H598,Input!$K240,Costs!H$1)+SUMIFS(H598,Input!$L240,Costs!H$1)</f>
        <v>0</v>
      </c>
      <c r="I239" s="8">
        <f>SUMIFS(I598,Input!$I240,Costs!I$1)+SUMIFS(I598,Input!$J240,Costs!I$1)+SUMIFS(I598,Input!$K240,Costs!I$1)+SUMIFS(I598,Input!$L240,Costs!I$1)</f>
        <v>0</v>
      </c>
      <c r="J239" s="8">
        <f>SUMIFS(J598,Input!$I240,Costs!J$1)+SUMIFS(J598,Input!$J240,Costs!J$1)+SUMIFS(J598,Input!$K240,Costs!J$1)+SUMIFS(J598,Input!$L240,Costs!J$1)</f>
        <v>0</v>
      </c>
      <c r="K239" s="8">
        <f>SUMIFS(K598,Input!$I240,Costs!K$1)+SUMIFS(K598,Input!$J240,Costs!K$1)+SUMIFS(K598,Input!$K240,Costs!K$1)+SUMIFS(K598,Input!$L240,Costs!K$1)</f>
        <v>0</v>
      </c>
      <c r="L239" s="8">
        <f>SUMIFS(L598,Input!$I240,Costs!L$1)+SUMIFS(L598,Input!$J240,Costs!L$1)+SUMIFS(L598,Input!$K240,Costs!L$1)+SUMIFS(L598,Input!$L240,Costs!L$1)</f>
        <v>0</v>
      </c>
      <c r="M239" s="8">
        <f>SUMIFS(M598,Input!$I240,Costs!M$1)+SUMIFS(M598,Input!$J240,Costs!M$1)+SUMIFS(M598,Input!$K240,Costs!M$1)+SUMIFS(M598,Input!$L240,Costs!M$1)</f>
        <v>0</v>
      </c>
      <c r="N239" s="8">
        <f>SUMIFS(N598,Input!$I240,Costs!N$1)+SUMIFS(N598,Input!$J240,Costs!N$1)+SUMIFS(N598,Input!$K240,Costs!N$1)+SUMIFS(N598,Input!$L240,Costs!N$1)</f>
        <v>0</v>
      </c>
      <c r="O239" s="8">
        <f>SUMIFS(O598,Input!$I240,Costs!O$1)+SUMIFS(O598,Input!$J240,Costs!O$1)+SUMIFS(O598,Input!$K240,Costs!O$1)+SUMIFS(O598,Input!$L240,Costs!O$1)</f>
        <v>0</v>
      </c>
      <c r="P239" s="8">
        <f>SUMIFS(P598,Input!$I240,Costs!P$1)+SUMIFS(P598,Input!$J240,Costs!P$1)+SUMIFS(P598,Input!$K240,Costs!P$1)+SUMIFS(P598,Input!$L240,Costs!P$1)</f>
        <v>0</v>
      </c>
      <c r="Q239" s="8">
        <f>SUMIFS(Q598,Input!$I240,Costs!Q$1)+SUMIFS(Q598,Input!$J240,Costs!Q$1)+SUMIFS(Q598,Input!$K240,Costs!Q$1)+SUMIFS(Q598,Input!$L240,Costs!Q$1)</f>
        <v>0</v>
      </c>
      <c r="R239" s="8">
        <f>SUMIFS(R598,Input!$I240,Costs!R$1)+SUMIFS(R598,Input!$J240,Costs!R$1)+SUMIFS(R598,Input!$K240,Costs!R$1)+SUMIFS(R598,Input!$L240,Costs!R$1)</f>
        <v>0</v>
      </c>
      <c r="S239" s="8">
        <f>SUMIFS(S598,Input!$I240,Costs!S$1)+SUMIFS(S598,Input!$J240,Costs!S$1)+SUMIFS(S598,Input!$K240,Costs!S$1)+SUMIFS(S598,Input!$L240,Costs!S$1)</f>
        <v>0</v>
      </c>
      <c r="T239" s="8">
        <f>SUMIFS(T598,Input!$I240,Costs!T$1)+SUMIFS(T598,Input!$J240,Costs!T$1)+SUMIFS(T598,Input!$K240,Costs!T$1)+SUMIFS(T598,Input!$L240,Costs!T$1)</f>
        <v>0</v>
      </c>
      <c r="U239" s="8">
        <f>SUMIFS(U598,Input!$I240,Costs!U$1)+SUMIFS(U598,Input!$J240,Costs!U$1)+SUMIFS(U598,Input!$K240,Costs!U$1)+SUMIFS(U598,Input!$L240,Costs!U$1)</f>
        <v>0</v>
      </c>
      <c r="V239" s="8">
        <f>SUMIFS(V598,Input!$I240,Costs!V$1)+SUMIFS(V598,Input!$J240,Costs!V$1)+SUMIFS(V598,Input!$K240,Costs!V$1)+SUMIFS(V598,Input!$L240,Costs!V$1)</f>
        <v>0</v>
      </c>
      <c r="W239" s="8">
        <f>SUMIFS(W598,Input!$I240,Costs!W$1)+SUMIFS(W598,Input!$J240,Costs!W$1)+SUMIFS(W598,Input!$K240,Costs!W$1)+SUMIFS(W598,Input!$L240,Costs!W$1)</f>
        <v>0</v>
      </c>
      <c r="X239"/>
      <c r="Y239" s="119">
        <f t="shared" si="6"/>
        <v>0</v>
      </c>
      <c r="Z239"/>
    </row>
    <row r="240" spans="1:26" ht="14.5" hidden="1" thickBot="1" x14ac:dyDescent="0.35">
      <c r="A240" s="67" t="str">
        <f>IF(ISBLANK(Input!A241)," ",Input!A241)</f>
        <v xml:space="preserve"> </v>
      </c>
      <c r="B240" s="117" t="str">
        <f>IF(ISBLANK(Input!B241)," ",Input!B241)</f>
        <v xml:space="preserve"> </v>
      </c>
      <c r="C240" s="66" t="str">
        <f>IF(ISBLANK(Input!C241)," ",Input!C241)</f>
        <v xml:space="preserve"> </v>
      </c>
      <c r="D240" s="8">
        <f>SUMIFS(D599,Input!$I241,Costs!D$1)+SUMIFS(D599,Input!$J241,Costs!D$1)+SUMIFS(D599,Input!$K241,Costs!D$1)+SUMIFS(D599,Input!$L241,Costs!D$1)</f>
        <v>0</v>
      </c>
      <c r="E240" s="8">
        <f>SUMIFS(E599,Input!$I241,Costs!E$1)+SUMIFS(E599,Input!$J241,Costs!E$1)+SUMIFS(E599,Input!$K241,Costs!E$1)+SUMIFS(E599,Input!$L241,Costs!E$1)</f>
        <v>0</v>
      </c>
      <c r="F240" s="8">
        <f>SUMIFS(F599,Input!$I241,Costs!F$1)+SUMIFS(F599,Input!$J241,Costs!F$1)+SUMIFS(F599,Input!$K241,Costs!F$1)+SUMIFS(F599,Input!$L241,Costs!F$1)</f>
        <v>0</v>
      </c>
      <c r="G240" s="8">
        <f>SUMIFS(G599,Input!$I241,Costs!G$1)+SUMIFS(G599,Input!$J241,Costs!G$1)+SUMIFS(G599,Input!$K241,Costs!G$1)+SUMIFS(G599,Input!$L241,Costs!G$1)</f>
        <v>0</v>
      </c>
      <c r="H240" s="8">
        <f>SUMIFS(H599,Input!$I241,Costs!H$1)+SUMIFS(H599,Input!$J241,Costs!H$1)+SUMIFS(H599,Input!$K241,Costs!H$1)+SUMIFS(H599,Input!$L241,Costs!H$1)</f>
        <v>0</v>
      </c>
      <c r="I240" s="8">
        <f>SUMIFS(I599,Input!$I241,Costs!I$1)+SUMIFS(I599,Input!$J241,Costs!I$1)+SUMIFS(I599,Input!$K241,Costs!I$1)+SUMIFS(I599,Input!$L241,Costs!I$1)</f>
        <v>0</v>
      </c>
      <c r="J240" s="8">
        <f>SUMIFS(J599,Input!$I241,Costs!J$1)+SUMIFS(J599,Input!$J241,Costs!J$1)+SUMIFS(J599,Input!$K241,Costs!J$1)+SUMIFS(J599,Input!$L241,Costs!J$1)</f>
        <v>0</v>
      </c>
      <c r="K240" s="8">
        <f>SUMIFS(K599,Input!$I241,Costs!K$1)+SUMIFS(K599,Input!$J241,Costs!K$1)+SUMIFS(K599,Input!$K241,Costs!K$1)+SUMIFS(K599,Input!$L241,Costs!K$1)</f>
        <v>0</v>
      </c>
      <c r="L240" s="8">
        <f>SUMIFS(L599,Input!$I241,Costs!L$1)+SUMIFS(L599,Input!$J241,Costs!L$1)+SUMIFS(L599,Input!$K241,Costs!L$1)+SUMIFS(L599,Input!$L241,Costs!L$1)</f>
        <v>0</v>
      </c>
      <c r="M240" s="8">
        <f>SUMIFS(M599,Input!$I241,Costs!M$1)+SUMIFS(M599,Input!$J241,Costs!M$1)+SUMIFS(M599,Input!$K241,Costs!M$1)+SUMIFS(M599,Input!$L241,Costs!M$1)</f>
        <v>0</v>
      </c>
      <c r="N240" s="8">
        <f>SUMIFS(N599,Input!$I241,Costs!N$1)+SUMIFS(N599,Input!$J241,Costs!N$1)+SUMIFS(N599,Input!$K241,Costs!N$1)+SUMIFS(N599,Input!$L241,Costs!N$1)</f>
        <v>0</v>
      </c>
      <c r="O240" s="8">
        <f>SUMIFS(O599,Input!$I241,Costs!O$1)+SUMIFS(O599,Input!$J241,Costs!O$1)+SUMIFS(O599,Input!$K241,Costs!O$1)+SUMIFS(O599,Input!$L241,Costs!O$1)</f>
        <v>0</v>
      </c>
      <c r="P240" s="8">
        <f>SUMIFS(P599,Input!$I241,Costs!P$1)+SUMIFS(P599,Input!$J241,Costs!P$1)+SUMIFS(P599,Input!$K241,Costs!P$1)+SUMIFS(P599,Input!$L241,Costs!P$1)</f>
        <v>0</v>
      </c>
      <c r="Q240" s="8">
        <f>SUMIFS(Q599,Input!$I241,Costs!Q$1)+SUMIFS(Q599,Input!$J241,Costs!Q$1)+SUMIFS(Q599,Input!$K241,Costs!Q$1)+SUMIFS(Q599,Input!$L241,Costs!Q$1)</f>
        <v>0</v>
      </c>
      <c r="R240" s="8">
        <f>SUMIFS(R599,Input!$I241,Costs!R$1)+SUMIFS(R599,Input!$J241,Costs!R$1)+SUMIFS(R599,Input!$K241,Costs!R$1)+SUMIFS(R599,Input!$L241,Costs!R$1)</f>
        <v>0</v>
      </c>
      <c r="S240" s="8">
        <f>SUMIFS(S599,Input!$I241,Costs!S$1)+SUMIFS(S599,Input!$J241,Costs!S$1)+SUMIFS(S599,Input!$K241,Costs!S$1)+SUMIFS(S599,Input!$L241,Costs!S$1)</f>
        <v>0</v>
      </c>
      <c r="T240" s="8">
        <f>SUMIFS(T599,Input!$I241,Costs!T$1)+SUMIFS(T599,Input!$J241,Costs!T$1)+SUMIFS(T599,Input!$K241,Costs!T$1)+SUMIFS(T599,Input!$L241,Costs!T$1)</f>
        <v>0</v>
      </c>
      <c r="U240" s="8">
        <f>SUMIFS(U599,Input!$I241,Costs!U$1)+SUMIFS(U599,Input!$J241,Costs!U$1)+SUMIFS(U599,Input!$K241,Costs!U$1)+SUMIFS(U599,Input!$L241,Costs!U$1)</f>
        <v>0</v>
      </c>
      <c r="V240" s="8">
        <f>SUMIFS(V599,Input!$I241,Costs!V$1)+SUMIFS(V599,Input!$J241,Costs!V$1)+SUMIFS(V599,Input!$K241,Costs!V$1)+SUMIFS(V599,Input!$L241,Costs!V$1)</f>
        <v>0</v>
      </c>
      <c r="W240" s="8">
        <f>SUMIFS(W599,Input!$I241,Costs!W$1)+SUMIFS(W599,Input!$J241,Costs!W$1)+SUMIFS(W599,Input!$K241,Costs!W$1)+SUMIFS(W599,Input!$L241,Costs!W$1)</f>
        <v>0</v>
      </c>
      <c r="X240"/>
      <c r="Y240" s="119">
        <f t="shared" si="6"/>
        <v>0</v>
      </c>
      <c r="Z240"/>
    </row>
    <row r="241" spans="1:26" ht="14.5" hidden="1" thickBot="1" x14ac:dyDescent="0.35">
      <c r="A241" s="67" t="str">
        <f>IF(ISBLANK(Input!A242)," ",Input!A242)</f>
        <v xml:space="preserve"> </v>
      </c>
      <c r="B241" s="117" t="str">
        <f>IF(ISBLANK(Input!B242)," ",Input!B242)</f>
        <v xml:space="preserve"> </v>
      </c>
      <c r="C241" s="66" t="str">
        <f>IF(ISBLANK(Input!C242)," ",Input!C242)</f>
        <v xml:space="preserve"> </v>
      </c>
      <c r="D241" s="8">
        <f>SUMIFS(D600,Input!$I242,Costs!D$1)+SUMIFS(D600,Input!$J242,Costs!D$1)+SUMIFS(D600,Input!$K242,Costs!D$1)+SUMIFS(D600,Input!$L242,Costs!D$1)</f>
        <v>0</v>
      </c>
      <c r="E241" s="8">
        <f>SUMIFS(E600,Input!$I242,Costs!E$1)+SUMIFS(E600,Input!$J242,Costs!E$1)+SUMIFS(E600,Input!$K242,Costs!E$1)+SUMIFS(E600,Input!$L242,Costs!E$1)</f>
        <v>0</v>
      </c>
      <c r="F241" s="8">
        <f>SUMIFS(F600,Input!$I242,Costs!F$1)+SUMIFS(F600,Input!$J242,Costs!F$1)+SUMIFS(F600,Input!$K242,Costs!F$1)+SUMIFS(F600,Input!$L242,Costs!F$1)</f>
        <v>0</v>
      </c>
      <c r="G241" s="8">
        <f>SUMIFS(G600,Input!$I242,Costs!G$1)+SUMIFS(G600,Input!$J242,Costs!G$1)+SUMIFS(G600,Input!$K242,Costs!G$1)+SUMIFS(G600,Input!$L242,Costs!G$1)</f>
        <v>0</v>
      </c>
      <c r="H241" s="8">
        <f>SUMIFS(H600,Input!$I242,Costs!H$1)+SUMIFS(H600,Input!$J242,Costs!H$1)+SUMIFS(H600,Input!$K242,Costs!H$1)+SUMIFS(H600,Input!$L242,Costs!H$1)</f>
        <v>0</v>
      </c>
      <c r="I241" s="8">
        <f>SUMIFS(I600,Input!$I242,Costs!I$1)+SUMIFS(I600,Input!$J242,Costs!I$1)+SUMIFS(I600,Input!$K242,Costs!I$1)+SUMIFS(I600,Input!$L242,Costs!I$1)</f>
        <v>0</v>
      </c>
      <c r="J241" s="8">
        <f>SUMIFS(J600,Input!$I242,Costs!J$1)+SUMIFS(J600,Input!$J242,Costs!J$1)+SUMIFS(J600,Input!$K242,Costs!J$1)+SUMIFS(J600,Input!$L242,Costs!J$1)</f>
        <v>0</v>
      </c>
      <c r="K241" s="8">
        <f>SUMIFS(K600,Input!$I242,Costs!K$1)+SUMIFS(K600,Input!$J242,Costs!K$1)+SUMIFS(K600,Input!$K242,Costs!K$1)+SUMIFS(K600,Input!$L242,Costs!K$1)</f>
        <v>0</v>
      </c>
      <c r="L241" s="8">
        <f>SUMIFS(L600,Input!$I242,Costs!L$1)+SUMIFS(L600,Input!$J242,Costs!L$1)+SUMIFS(L600,Input!$K242,Costs!L$1)+SUMIFS(L600,Input!$L242,Costs!L$1)</f>
        <v>0</v>
      </c>
      <c r="M241" s="8">
        <f>SUMIFS(M600,Input!$I242,Costs!M$1)+SUMIFS(M600,Input!$J242,Costs!M$1)+SUMIFS(M600,Input!$K242,Costs!M$1)+SUMIFS(M600,Input!$L242,Costs!M$1)</f>
        <v>0</v>
      </c>
      <c r="N241" s="8">
        <f>SUMIFS(N600,Input!$I242,Costs!N$1)+SUMIFS(N600,Input!$J242,Costs!N$1)+SUMIFS(N600,Input!$K242,Costs!N$1)+SUMIFS(N600,Input!$L242,Costs!N$1)</f>
        <v>0</v>
      </c>
      <c r="O241" s="8">
        <f>SUMIFS(O600,Input!$I242,Costs!O$1)+SUMIFS(O600,Input!$J242,Costs!O$1)+SUMIFS(O600,Input!$K242,Costs!O$1)+SUMIFS(O600,Input!$L242,Costs!O$1)</f>
        <v>0</v>
      </c>
      <c r="P241" s="8">
        <f>SUMIFS(P600,Input!$I242,Costs!P$1)+SUMIFS(P600,Input!$J242,Costs!P$1)+SUMIFS(P600,Input!$K242,Costs!P$1)+SUMIFS(P600,Input!$L242,Costs!P$1)</f>
        <v>0</v>
      </c>
      <c r="Q241" s="8">
        <f>SUMIFS(Q600,Input!$I242,Costs!Q$1)+SUMIFS(Q600,Input!$J242,Costs!Q$1)+SUMIFS(Q600,Input!$K242,Costs!Q$1)+SUMIFS(Q600,Input!$L242,Costs!Q$1)</f>
        <v>0</v>
      </c>
      <c r="R241" s="8">
        <f>SUMIFS(R600,Input!$I242,Costs!R$1)+SUMIFS(R600,Input!$J242,Costs!R$1)+SUMIFS(R600,Input!$K242,Costs!R$1)+SUMIFS(R600,Input!$L242,Costs!R$1)</f>
        <v>0</v>
      </c>
      <c r="S241" s="8">
        <f>SUMIFS(S600,Input!$I242,Costs!S$1)+SUMIFS(S600,Input!$J242,Costs!S$1)+SUMIFS(S600,Input!$K242,Costs!S$1)+SUMIFS(S600,Input!$L242,Costs!S$1)</f>
        <v>0</v>
      </c>
      <c r="T241" s="8">
        <f>SUMIFS(T600,Input!$I242,Costs!T$1)+SUMIFS(T600,Input!$J242,Costs!T$1)+SUMIFS(T600,Input!$K242,Costs!T$1)+SUMIFS(T600,Input!$L242,Costs!T$1)</f>
        <v>0</v>
      </c>
      <c r="U241" s="8">
        <f>SUMIFS(U600,Input!$I242,Costs!U$1)+SUMIFS(U600,Input!$J242,Costs!U$1)+SUMIFS(U600,Input!$K242,Costs!U$1)+SUMIFS(U600,Input!$L242,Costs!U$1)</f>
        <v>0</v>
      </c>
      <c r="V241" s="8">
        <f>SUMIFS(V600,Input!$I242,Costs!V$1)+SUMIFS(V600,Input!$J242,Costs!V$1)+SUMIFS(V600,Input!$K242,Costs!V$1)+SUMIFS(V600,Input!$L242,Costs!V$1)</f>
        <v>0</v>
      </c>
      <c r="W241" s="8">
        <f>SUMIFS(W600,Input!$I242,Costs!W$1)+SUMIFS(W600,Input!$J242,Costs!W$1)+SUMIFS(W600,Input!$K242,Costs!W$1)+SUMIFS(W600,Input!$L242,Costs!W$1)</f>
        <v>0</v>
      </c>
      <c r="X241"/>
      <c r="Y241" s="119">
        <f t="shared" si="6"/>
        <v>0</v>
      </c>
      <c r="Z241"/>
    </row>
    <row r="242" spans="1:26" ht="14.5" hidden="1" thickBot="1" x14ac:dyDescent="0.35">
      <c r="A242" s="67" t="str">
        <f>IF(ISBLANK(Input!A243)," ",Input!A243)</f>
        <v xml:space="preserve"> </v>
      </c>
      <c r="B242" s="117" t="str">
        <f>IF(ISBLANK(Input!B243)," ",Input!B243)</f>
        <v xml:space="preserve"> </v>
      </c>
      <c r="C242" s="66" t="str">
        <f>IF(ISBLANK(Input!C243)," ",Input!C243)</f>
        <v xml:space="preserve"> </v>
      </c>
      <c r="D242" s="8">
        <f>SUMIFS(D601,Input!$I243,Costs!D$1)+SUMIFS(D601,Input!$J243,Costs!D$1)+SUMIFS(D601,Input!$K243,Costs!D$1)+SUMIFS(D601,Input!$L243,Costs!D$1)</f>
        <v>0</v>
      </c>
      <c r="E242" s="8">
        <f>SUMIFS(E601,Input!$I243,Costs!E$1)+SUMIFS(E601,Input!$J243,Costs!E$1)+SUMIFS(E601,Input!$K243,Costs!E$1)+SUMIFS(E601,Input!$L243,Costs!E$1)</f>
        <v>0</v>
      </c>
      <c r="F242" s="8">
        <f>SUMIFS(F601,Input!$I243,Costs!F$1)+SUMIFS(F601,Input!$J243,Costs!F$1)+SUMIFS(F601,Input!$K243,Costs!F$1)+SUMIFS(F601,Input!$L243,Costs!F$1)</f>
        <v>0</v>
      </c>
      <c r="G242" s="8">
        <f>SUMIFS(G601,Input!$I243,Costs!G$1)+SUMIFS(G601,Input!$J243,Costs!G$1)+SUMIFS(G601,Input!$K243,Costs!G$1)+SUMIFS(G601,Input!$L243,Costs!G$1)</f>
        <v>0</v>
      </c>
      <c r="H242" s="8">
        <f>SUMIFS(H601,Input!$I243,Costs!H$1)+SUMIFS(H601,Input!$J243,Costs!H$1)+SUMIFS(H601,Input!$K243,Costs!H$1)+SUMIFS(H601,Input!$L243,Costs!H$1)</f>
        <v>0</v>
      </c>
      <c r="I242" s="8">
        <f>SUMIFS(I601,Input!$I243,Costs!I$1)+SUMIFS(I601,Input!$J243,Costs!I$1)+SUMIFS(I601,Input!$K243,Costs!I$1)+SUMIFS(I601,Input!$L243,Costs!I$1)</f>
        <v>0</v>
      </c>
      <c r="J242" s="8">
        <f>SUMIFS(J601,Input!$I243,Costs!J$1)+SUMIFS(J601,Input!$J243,Costs!J$1)+SUMIFS(J601,Input!$K243,Costs!J$1)+SUMIFS(J601,Input!$L243,Costs!J$1)</f>
        <v>0</v>
      </c>
      <c r="K242" s="8">
        <f>SUMIFS(K601,Input!$I243,Costs!K$1)+SUMIFS(K601,Input!$J243,Costs!K$1)+SUMIFS(K601,Input!$K243,Costs!K$1)+SUMIFS(K601,Input!$L243,Costs!K$1)</f>
        <v>0</v>
      </c>
      <c r="L242" s="8">
        <f>SUMIFS(L601,Input!$I243,Costs!L$1)+SUMIFS(L601,Input!$J243,Costs!L$1)+SUMIFS(L601,Input!$K243,Costs!L$1)+SUMIFS(L601,Input!$L243,Costs!L$1)</f>
        <v>0</v>
      </c>
      <c r="M242" s="8">
        <f>SUMIFS(M601,Input!$I243,Costs!M$1)+SUMIFS(M601,Input!$J243,Costs!M$1)+SUMIFS(M601,Input!$K243,Costs!M$1)+SUMIFS(M601,Input!$L243,Costs!M$1)</f>
        <v>0</v>
      </c>
      <c r="N242" s="8">
        <f>SUMIFS(N601,Input!$I243,Costs!N$1)+SUMIFS(N601,Input!$J243,Costs!N$1)+SUMIFS(N601,Input!$K243,Costs!N$1)+SUMIFS(N601,Input!$L243,Costs!N$1)</f>
        <v>0</v>
      </c>
      <c r="O242" s="8">
        <f>SUMIFS(O601,Input!$I243,Costs!O$1)+SUMIFS(O601,Input!$J243,Costs!O$1)+SUMIFS(O601,Input!$K243,Costs!O$1)+SUMIFS(O601,Input!$L243,Costs!O$1)</f>
        <v>0</v>
      </c>
      <c r="P242" s="8">
        <f>SUMIFS(P601,Input!$I243,Costs!P$1)+SUMIFS(P601,Input!$J243,Costs!P$1)+SUMIFS(P601,Input!$K243,Costs!P$1)+SUMIFS(P601,Input!$L243,Costs!P$1)</f>
        <v>0</v>
      </c>
      <c r="Q242" s="8">
        <f>SUMIFS(Q601,Input!$I243,Costs!Q$1)+SUMIFS(Q601,Input!$J243,Costs!Q$1)+SUMIFS(Q601,Input!$K243,Costs!Q$1)+SUMIFS(Q601,Input!$L243,Costs!Q$1)</f>
        <v>0</v>
      </c>
      <c r="R242" s="8">
        <f>SUMIFS(R601,Input!$I243,Costs!R$1)+SUMIFS(R601,Input!$J243,Costs!R$1)+SUMIFS(R601,Input!$K243,Costs!R$1)+SUMIFS(R601,Input!$L243,Costs!R$1)</f>
        <v>0</v>
      </c>
      <c r="S242" s="8">
        <f>SUMIFS(S601,Input!$I243,Costs!S$1)+SUMIFS(S601,Input!$J243,Costs!S$1)+SUMIFS(S601,Input!$K243,Costs!S$1)+SUMIFS(S601,Input!$L243,Costs!S$1)</f>
        <v>0</v>
      </c>
      <c r="T242" s="8">
        <f>SUMIFS(T601,Input!$I243,Costs!T$1)+SUMIFS(T601,Input!$J243,Costs!T$1)+SUMIFS(T601,Input!$K243,Costs!T$1)+SUMIFS(T601,Input!$L243,Costs!T$1)</f>
        <v>0</v>
      </c>
      <c r="U242" s="8">
        <f>SUMIFS(U601,Input!$I243,Costs!U$1)+SUMIFS(U601,Input!$J243,Costs!U$1)+SUMIFS(U601,Input!$K243,Costs!U$1)+SUMIFS(U601,Input!$L243,Costs!U$1)</f>
        <v>0</v>
      </c>
      <c r="V242" s="8">
        <f>SUMIFS(V601,Input!$I243,Costs!V$1)+SUMIFS(V601,Input!$J243,Costs!V$1)+SUMIFS(V601,Input!$K243,Costs!V$1)+SUMIFS(V601,Input!$L243,Costs!V$1)</f>
        <v>0</v>
      </c>
      <c r="W242" s="8">
        <f>SUMIFS(W601,Input!$I243,Costs!W$1)+SUMIFS(W601,Input!$J243,Costs!W$1)+SUMIFS(W601,Input!$K243,Costs!W$1)+SUMIFS(W601,Input!$L243,Costs!W$1)</f>
        <v>0</v>
      </c>
      <c r="X242"/>
      <c r="Y242" s="119">
        <f t="shared" si="6"/>
        <v>0</v>
      </c>
      <c r="Z242"/>
    </row>
    <row r="243" spans="1:26" ht="14.5" hidden="1" thickBot="1" x14ac:dyDescent="0.35">
      <c r="A243" s="67" t="str">
        <f>IF(ISBLANK(Input!A244)," ",Input!A244)</f>
        <v xml:space="preserve"> </v>
      </c>
      <c r="B243" s="117" t="str">
        <f>IF(ISBLANK(Input!B244)," ",Input!B244)</f>
        <v xml:space="preserve"> </v>
      </c>
      <c r="C243" s="66" t="str">
        <f>IF(ISBLANK(Input!C244)," ",Input!C244)</f>
        <v xml:space="preserve"> </v>
      </c>
      <c r="D243" s="8">
        <f>SUMIFS(D602,Input!$I244,Costs!D$1)+SUMIFS(D602,Input!$J244,Costs!D$1)+SUMIFS(D602,Input!$K244,Costs!D$1)+SUMIFS(D602,Input!$L244,Costs!D$1)</f>
        <v>0</v>
      </c>
      <c r="E243" s="8">
        <f>SUMIFS(E602,Input!$I244,Costs!E$1)+SUMIFS(E602,Input!$J244,Costs!E$1)+SUMIFS(E602,Input!$K244,Costs!E$1)+SUMIFS(E602,Input!$L244,Costs!E$1)</f>
        <v>0</v>
      </c>
      <c r="F243" s="8">
        <f>SUMIFS(F602,Input!$I244,Costs!F$1)+SUMIFS(F602,Input!$J244,Costs!F$1)+SUMIFS(F602,Input!$K244,Costs!F$1)+SUMIFS(F602,Input!$L244,Costs!F$1)</f>
        <v>0</v>
      </c>
      <c r="G243" s="8">
        <f>SUMIFS(G602,Input!$I244,Costs!G$1)+SUMIFS(G602,Input!$J244,Costs!G$1)+SUMIFS(G602,Input!$K244,Costs!G$1)+SUMIFS(G602,Input!$L244,Costs!G$1)</f>
        <v>0</v>
      </c>
      <c r="H243" s="8">
        <f>SUMIFS(H602,Input!$I244,Costs!H$1)+SUMIFS(H602,Input!$J244,Costs!H$1)+SUMIFS(H602,Input!$K244,Costs!H$1)+SUMIFS(H602,Input!$L244,Costs!H$1)</f>
        <v>0</v>
      </c>
      <c r="I243" s="8">
        <f>SUMIFS(I602,Input!$I244,Costs!I$1)+SUMIFS(I602,Input!$J244,Costs!I$1)+SUMIFS(I602,Input!$K244,Costs!I$1)+SUMIFS(I602,Input!$L244,Costs!I$1)</f>
        <v>0</v>
      </c>
      <c r="J243" s="8">
        <f>SUMIFS(J602,Input!$I244,Costs!J$1)+SUMIFS(J602,Input!$J244,Costs!J$1)+SUMIFS(J602,Input!$K244,Costs!J$1)+SUMIFS(J602,Input!$L244,Costs!J$1)</f>
        <v>0</v>
      </c>
      <c r="K243" s="8">
        <f>SUMIFS(K602,Input!$I244,Costs!K$1)+SUMIFS(K602,Input!$J244,Costs!K$1)+SUMIFS(K602,Input!$K244,Costs!K$1)+SUMIFS(K602,Input!$L244,Costs!K$1)</f>
        <v>0</v>
      </c>
      <c r="L243" s="8">
        <f>SUMIFS(L602,Input!$I244,Costs!L$1)+SUMIFS(L602,Input!$J244,Costs!L$1)+SUMIFS(L602,Input!$K244,Costs!L$1)+SUMIFS(L602,Input!$L244,Costs!L$1)</f>
        <v>0</v>
      </c>
      <c r="M243" s="8">
        <f>SUMIFS(M602,Input!$I244,Costs!M$1)+SUMIFS(M602,Input!$J244,Costs!M$1)+SUMIFS(M602,Input!$K244,Costs!M$1)+SUMIFS(M602,Input!$L244,Costs!M$1)</f>
        <v>0</v>
      </c>
      <c r="N243" s="8">
        <f>SUMIFS(N602,Input!$I244,Costs!N$1)+SUMIFS(N602,Input!$J244,Costs!N$1)+SUMIFS(N602,Input!$K244,Costs!N$1)+SUMIFS(N602,Input!$L244,Costs!N$1)</f>
        <v>0</v>
      </c>
      <c r="O243" s="8">
        <f>SUMIFS(O602,Input!$I244,Costs!O$1)+SUMIFS(O602,Input!$J244,Costs!O$1)+SUMIFS(O602,Input!$K244,Costs!O$1)+SUMIFS(O602,Input!$L244,Costs!O$1)</f>
        <v>0</v>
      </c>
      <c r="P243" s="8">
        <f>SUMIFS(P602,Input!$I244,Costs!P$1)+SUMIFS(P602,Input!$J244,Costs!P$1)+SUMIFS(P602,Input!$K244,Costs!P$1)+SUMIFS(P602,Input!$L244,Costs!P$1)</f>
        <v>0</v>
      </c>
      <c r="Q243" s="8">
        <f>SUMIFS(Q602,Input!$I244,Costs!Q$1)+SUMIFS(Q602,Input!$J244,Costs!Q$1)+SUMIFS(Q602,Input!$K244,Costs!Q$1)+SUMIFS(Q602,Input!$L244,Costs!Q$1)</f>
        <v>0</v>
      </c>
      <c r="R243" s="8">
        <f>SUMIFS(R602,Input!$I244,Costs!R$1)+SUMIFS(R602,Input!$J244,Costs!R$1)+SUMIFS(R602,Input!$K244,Costs!R$1)+SUMIFS(R602,Input!$L244,Costs!R$1)</f>
        <v>0</v>
      </c>
      <c r="S243" s="8">
        <f>SUMIFS(S602,Input!$I244,Costs!S$1)+SUMIFS(S602,Input!$J244,Costs!S$1)+SUMIFS(S602,Input!$K244,Costs!S$1)+SUMIFS(S602,Input!$L244,Costs!S$1)</f>
        <v>0</v>
      </c>
      <c r="T243" s="8">
        <f>SUMIFS(T602,Input!$I244,Costs!T$1)+SUMIFS(T602,Input!$J244,Costs!T$1)+SUMIFS(T602,Input!$K244,Costs!T$1)+SUMIFS(T602,Input!$L244,Costs!T$1)</f>
        <v>0</v>
      </c>
      <c r="U243" s="8">
        <f>SUMIFS(U602,Input!$I244,Costs!U$1)+SUMIFS(U602,Input!$J244,Costs!U$1)+SUMIFS(U602,Input!$K244,Costs!U$1)+SUMIFS(U602,Input!$L244,Costs!U$1)</f>
        <v>0</v>
      </c>
      <c r="V243" s="8">
        <f>SUMIFS(V602,Input!$I244,Costs!V$1)+SUMIFS(V602,Input!$J244,Costs!V$1)+SUMIFS(V602,Input!$K244,Costs!V$1)+SUMIFS(V602,Input!$L244,Costs!V$1)</f>
        <v>0</v>
      </c>
      <c r="W243" s="8">
        <f>SUMIFS(W602,Input!$I244,Costs!W$1)+SUMIFS(W602,Input!$J244,Costs!W$1)+SUMIFS(W602,Input!$K244,Costs!W$1)+SUMIFS(W602,Input!$L244,Costs!W$1)</f>
        <v>0</v>
      </c>
      <c r="X243"/>
      <c r="Y243" s="119">
        <f t="shared" si="6"/>
        <v>0</v>
      </c>
      <c r="Z243"/>
    </row>
    <row r="244" spans="1:26" ht="14.5" hidden="1" thickBot="1" x14ac:dyDescent="0.35">
      <c r="A244" s="67" t="str">
        <f>IF(ISBLANK(Input!A245)," ",Input!A245)</f>
        <v xml:space="preserve"> </v>
      </c>
      <c r="B244" s="117" t="str">
        <f>IF(ISBLANK(Input!B245)," ",Input!B245)</f>
        <v xml:space="preserve"> </v>
      </c>
      <c r="C244" s="66" t="str">
        <f>IF(ISBLANK(Input!C245)," ",Input!C245)</f>
        <v xml:space="preserve"> </v>
      </c>
      <c r="D244" s="8">
        <f>SUMIFS(D603,Input!$I245,Costs!D$1)+SUMIFS(D603,Input!$J245,Costs!D$1)+SUMIFS(D603,Input!$K245,Costs!D$1)+SUMIFS(D603,Input!$L245,Costs!D$1)</f>
        <v>0</v>
      </c>
      <c r="E244" s="8">
        <f>SUMIFS(E603,Input!$I245,Costs!E$1)+SUMIFS(E603,Input!$J245,Costs!E$1)+SUMIFS(E603,Input!$K245,Costs!E$1)+SUMIFS(E603,Input!$L245,Costs!E$1)</f>
        <v>0</v>
      </c>
      <c r="F244" s="8">
        <f>SUMIFS(F603,Input!$I245,Costs!F$1)+SUMIFS(F603,Input!$J245,Costs!F$1)+SUMIFS(F603,Input!$K245,Costs!F$1)+SUMIFS(F603,Input!$L245,Costs!F$1)</f>
        <v>0</v>
      </c>
      <c r="G244" s="8">
        <f>SUMIFS(G603,Input!$I245,Costs!G$1)+SUMIFS(G603,Input!$J245,Costs!G$1)+SUMIFS(G603,Input!$K245,Costs!G$1)+SUMIFS(G603,Input!$L245,Costs!G$1)</f>
        <v>0</v>
      </c>
      <c r="H244" s="8">
        <f>SUMIFS(H603,Input!$I245,Costs!H$1)+SUMIFS(H603,Input!$J245,Costs!H$1)+SUMIFS(H603,Input!$K245,Costs!H$1)+SUMIFS(H603,Input!$L245,Costs!H$1)</f>
        <v>0</v>
      </c>
      <c r="I244" s="8">
        <f>SUMIFS(I603,Input!$I245,Costs!I$1)+SUMIFS(I603,Input!$J245,Costs!I$1)+SUMIFS(I603,Input!$K245,Costs!I$1)+SUMIFS(I603,Input!$L245,Costs!I$1)</f>
        <v>0</v>
      </c>
      <c r="J244" s="8">
        <f>SUMIFS(J603,Input!$I245,Costs!J$1)+SUMIFS(J603,Input!$J245,Costs!J$1)+SUMIFS(J603,Input!$K245,Costs!J$1)+SUMIFS(J603,Input!$L245,Costs!J$1)</f>
        <v>0</v>
      </c>
      <c r="K244" s="8">
        <f>SUMIFS(K603,Input!$I245,Costs!K$1)+SUMIFS(K603,Input!$J245,Costs!K$1)+SUMIFS(K603,Input!$K245,Costs!K$1)+SUMIFS(K603,Input!$L245,Costs!K$1)</f>
        <v>0</v>
      </c>
      <c r="L244" s="8">
        <f>SUMIFS(L603,Input!$I245,Costs!L$1)+SUMIFS(L603,Input!$J245,Costs!L$1)+SUMIFS(L603,Input!$K245,Costs!L$1)+SUMIFS(L603,Input!$L245,Costs!L$1)</f>
        <v>0</v>
      </c>
      <c r="M244" s="8">
        <f>SUMIFS(M603,Input!$I245,Costs!M$1)+SUMIFS(M603,Input!$J245,Costs!M$1)+SUMIFS(M603,Input!$K245,Costs!M$1)+SUMIFS(M603,Input!$L245,Costs!M$1)</f>
        <v>0</v>
      </c>
      <c r="N244" s="8">
        <f>SUMIFS(N603,Input!$I245,Costs!N$1)+SUMIFS(N603,Input!$J245,Costs!N$1)+SUMIFS(N603,Input!$K245,Costs!N$1)+SUMIFS(N603,Input!$L245,Costs!N$1)</f>
        <v>0</v>
      </c>
      <c r="O244" s="8">
        <f>SUMIFS(O603,Input!$I245,Costs!O$1)+SUMIFS(O603,Input!$J245,Costs!O$1)+SUMIFS(O603,Input!$K245,Costs!O$1)+SUMIFS(O603,Input!$L245,Costs!O$1)</f>
        <v>0</v>
      </c>
      <c r="P244" s="8">
        <f>SUMIFS(P603,Input!$I245,Costs!P$1)+SUMIFS(P603,Input!$J245,Costs!P$1)+SUMIFS(P603,Input!$K245,Costs!P$1)+SUMIFS(P603,Input!$L245,Costs!P$1)</f>
        <v>0</v>
      </c>
      <c r="Q244" s="8">
        <f>SUMIFS(Q603,Input!$I245,Costs!Q$1)+SUMIFS(Q603,Input!$J245,Costs!Q$1)+SUMIFS(Q603,Input!$K245,Costs!Q$1)+SUMIFS(Q603,Input!$L245,Costs!Q$1)</f>
        <v>0</v>
      </c>
      <c r="R244" s="8">
        <f>SUMIFS(R603,Input!$I245,Costs!R$1)+SUMIFS(R603,Input!$J245,Costs!R$1)+SUMIFS(R603,Input!$K245,Costs!R$1)+SUMIFS(R603,Input!$L245,Costs!R$1)</f>
        <v>0</v>
      </c>
      <c r="S244" s="8">
        <f>SUMIFS(S603,Input!$I245,Costs!S$1)+SUMIFS(S603,Input!$J245,Costs!S$1)+SUMIFS(S603,Input!$K245,Costs!S$1)+SUMIFS(S603,Input!$L245,Costs!S$1)</f>
        <v>0</v>
      </c>
      <c r="T244" s="8">
        <f>SUMIFS(T603,Input!$I245,Costs!T$1)+SUMIFS(T603,Input!$J245,Costs!T$1)+SUMIFS(T603,Input!$K245,Costs!T$1)+SUMIFS(T603,Input!$L245,Costs!T$1)</f>
        <v>0</v>
      </c>
      <c r="U244" s="8">
        <f>SUMIFS(U603,Input!$I245,Costs!U$1)+SUMIFS(U603,Input!$J245,Costs!U$1)+SUMIFS(U603,Input!$K245,Costs!U$1)+SUMIFS(U603,Input!$L245,Costs!U$1)</f>
        <v>0</v>
      </c>
      <c r="V244" s="8">
        <f>SUMIFS(V603,Input!$I245,Costs!V$1)+SUMIFS(V603,Input!$J245,Costs!V$1)+SUMIFS(V603,Input!$K245,Costs!V$1)+SUMIFS(V603,Input!$L245,Costs!V$1)</f>
        <v>0</v>
      </c>
      <c r="W244" s="8">
        <f>SUMIFS(W603,Input!$I245,Costs!W$1)+SUMIFS(W603,Input!$J245,Costs!W$1)+SUMIFS(W603,Input!$K245,Costs!W$1)+SUMIFS(W603,Input!$L245,Costs!W$1)</f>
        <v>0</v>
      </c>
      <c r="X244"/>
      <c r="Y244" s="119">
        <f t="shared" si="6"/>
        <v>0</v>
      </c>
      <c r="Z244"/>
    </row>
    <row r="245" spans="1:26" ht="14.5" hidden="1" thickBot="1" x14ac:dyDescent="0.35">
      <c r="A245" s="67" t="str">
        <f>IF(ISBLANK(Input!A246)," ",Input!A246)</f>
        <v xml:space="preserve"> </v>
      </c>
      <c r="B245" s="117" t="str">
        <f>IF(ISBLANK(Input!B246)," ",Input!B246)</f>
        <v xml:space="preserve"> </v>
      </c>
      <c r="C245" s="66" t="str">
        <f>IF(ISBLANK(Input!C246)," ",Input!C246)</f>
        <v xml:space="preserve"> </v>
      </c>
      <c r="D245" s="8">
        <f>SUMIFS(D604,Input!$I246,Costs!D$1)+SUMIFS(D604,Input!$J246,Costs!D$1)+SUMIFS(D604,Input!$K246,Costs!D$1)+SUMIFS(D604,Input!$L246,Costs!D$1)</f>
        <v>0</v>
      </c>
      <c r="E245" s="8">
        <f>SUMIFS(E604,Input!$I246,Costs!E$1)+SUMIFS(E604,Input!$J246,Costs!E$1)+SUMIFS(E604,Input!$K246,Costs!E$1)+SUMIFS(E604,Input!$L246,Costs!E$1)</f>
        <v>0</v>
      </c>
      <c r="F245" s="8">
        <f>SUMIFS(F604,Input!$I246,Costs!F$1)+SUMIFS(F604,Input!$J246,Costs!F$1)+SUMIFS(F604,Input!$K246,Costs!F$1)+SUMIFS(F604,Input!$L246,Costs!F$1)</f>
        <v>0</v>
      </c>
      <c r="G245" s="8">
        <f>SUMIFS(G604,Input!$I246,Costs!G$1)+SUMIFS(G604,Input!$J246,Costs!G$1)+SUMIFS(G604,Input!$K246,Costs!G$1)+SUMIFS(G604,Input!$L246,Costs!G$1)</f>
        <v>0</v>
      </c>
      <c r="H245" s="8">
        <f>SUMIFS(H604,Input!$I246,Costs!H$1)+SUMIFS(H604,Input!$J246,Costs!H$1)+SUMIFS(H604,Input!$K246,Costs!H$1)+SUMIFS(H604,Input!$L246,Costs!H$1)</f>
        <v>0</v>
      </c>
      <c r="I245" s="8">
        <f>SUMIFS(I604,Input!$I246,Costs!I$1)+SUMIFS(I604,Input!$J246,Costs!I$1)+SUMIFS(I604,Input!$K246,Costs!I$1)+SUMIFS(I604,Input!$L246,Costs!I$1)</f>
        <v>0</v>
      </c>
      <c r="J245" s="8">
        <f>SUMIFS(J604,Input!$I246,Costs!J$1)+SUMIFS(J604,Input!$J246,Costs!J$1)+SUMIFS(J604,Input!$K246,Costs!J$1)+SUMIFS(J604,Input!$L246,Costs!J$1)</f>
        <v>0</v>
      </c>
      <c r="K245" s="8">
        <f>SUMIFS(K604,Input!$I246,Costs!K$1)+SUMIFS(K604,Input!$J246,Costs!K$1)+SUMIFS(K604,Input!$K246,Costs!K$1)+SUMIFS(K604,Input!$L246,Costs!K$1)</f>
        <v>0</v>
      </c>
      <c r="L245" s="8">
        <f>SUMIFS(L604,Input!$I246,Costs!L$1)+SUMIFS(L604,Input!$J246,Costs!L$1)+SUMIFS(L604,Input!$K246,Costs!L$1)+SUMIFS(L604,Input!$L246,Costs!L$1)</f>
        <v>0</v>
      </c>
      <c r="M245" s="8">
        <f>SUMIFS(M604,Input!$I246,Costs!M$1)+SUMIFS(M604,Input!$J246,Costs!M$1)+SUMIFS(M604,Input!$K246,Costs!M$1)+SUMIFS(M604,Input!$L246,Costs!M$1)</f>
        <v>0</v>
      </c>
      <c r="N245" s="8">
        <f>SUMIFS(N604,Input!$I246,Costs!N$1)+SUMIFS(N604,Input!$J246,Costs!N$1)+SUMIFS(N604,Input!$K246,Costs!N$1)+SUMIFS(N604,Input!$L246,Costs!N$1)</f>
        <v>0</v>
      </c>
      <c r="O245" s="8">
        <f>SUMIFS(O604,Input!$I246,Costs!O$1)+SUMIFS(O604,Input!$J246,Costs!O$1)+SUMIFS(O604,Input!$K246,Costs!O$1)+SUMIFS(O604,Input!$L246,Costs!O$1)</f>
        <v>0</v>
      </c>
      <c r="P245" s="8">
        <f>SUMIFS(P604,Input!$I246,Costs!P$1)+SUMIFS(P604,Input!$J246,Costs!P$1)+SUMIFS(P604,Input!$K246,Costs!P$1)+SUMIFS(P604,Input!$L246,Costs!P$1)</f>
        <v>0</v>
      </c>
      <c r="Q245" s="8">
        <f>SUMIFS(Q604,Input!$I246,Costs!Q$1)+SUMIFS(Q604,Input!$J246,Costs!Q$1)+SUMIFS(Q604,Input!$K246,Costs!Q$1)+SUMIFS(Q604,Input!$L246,Costs!Q$1)</f>
        <v>0</v>
      </c>
      <c r="R245" s="8">
        <f>SUMIFS(R604,Input!$I246,Costs!R$1)+SUMIFS(R604,Input!$J246,Costs!R$1)+SUMIFS(R604,Input!$K246,Costs!R$1)+SUMIFS(R604,Input!$L246,Costs!R$1)</f>
        <v>0</v>
      </c>
      <c r="S245" s="8">
        <f>SUMIFS(S604,Input!$I246,Costs!S$1)+SUMIFS(S604,Input!$J246,Costs!S$1)+SUMIFS(S604,Input!$K246,Costs!S$1)+SUMIFS(S604,Input!$L246,Costs!S$1)</f>
        <v>0</v>
      </c>
      <c r="T245" s="8">
        <f>SUMIFS(T604,Input!$I246,Costs!T$1)+SUMIFS(T604,Input!$J246,Costs!T$1)+SUMIFS(T604,Input!$K246,Costs!T$1)+SUMIFS(T604,Input!$L246,Costs!T$1)</f>
        <v>0</v>
      </c>
      <c r="U245" s="8">
        <f>SUMIFS(U604,Input!$I246,Costs!U$1)+SUMIFS(U604,Input!$J246,Costs!U$1)+SUMIFS(U604,Input!$K246,Costs!U$1)+SUMIFS(U604,Input!$L246,Costs!U$1)</f>
        <v>0</v>
      </c>
      <c r="V245" s="8">
        <f>SUMIFS(V604,Input!$I246,Costs!V$1)+SUMIFS(V604,Input!$J246,Costs!V$1)+SUMIFS(V604,Input!$K246,Costs!V$1)+SUMIFS(V604,Input!$L246,Costs!V$1)</f>
        <v>0</v>
      </c>
      <c r="W245" s="8">
        <f>SUMIFS(W604,Input!$I246,Costs!W$1)+SUMIFS(W604,Input!$J246,Costs!W$1)+SUMIFS(W604,Input!$K246,Costs!W$1)+SUMIFS(W604,Input!$L246,Costs!W$1)</f>
        <v>0</v>
      </c>
      <c r="X245"/>
      <c r="Y245" s="119">
        <f t="shared" si="6"/>
        <v>0</v>
      </c>
      <c r="Z245"/>
    </row>
    <row r="246" spans="1:26" ht="14.5" hidden="1" thickBot="1" x14ac:dyDescent="0.35">
      <c r="A246" s="67" t="str">
        <f>IF(ISBLANK(Input!A247)," ",Input!A247)</f>
        <v xml:space="preserve"> </v>
      </c>
      <c r="B246" s="117" t="str">
        <f>IF(ISBLANK(Input!B247)," ",Input!B247)</f>
        <v xml:space="preserve"> </v>
      </c>
      <c r="C246" s="66" t="str">
        <f>IF(ISBLANK(Input!C247)," ",Input!C247)</f>
        <v xml:space="preserve"> </v>
      </c>
      <c r="D246" s="8">
        <f>SUMIFS(D605,Input!$I247,Costs!D$1)+SUMIFS(D605,Input!$J247,Costs!D$1)+SUMIFS(D605,Input!$K247,Costs!D$1)+SUMIFS(D605,Input!$L247,Costs!D$1)</f>
        <v>0</v>
      </c>
      <c r="E246" s="8">
        <f>SUMIFS(E605,Input!$I247,Costs!E$1)+SUMIFS(E605,Input!$J247,Costs!E$1)+SUMIFS(E605,Input!$K247,Costs!E$1)+SUMIFS(E605,Input!$L247,Costs!E$1)</f>
        <v>0</v>
      </c>
      <c r="F246" s="8">
        <f>SUMIFS(F605,Input!$I247,Costs!F$1)+SUMIFS(F605,Input!$J247,Costs!F$1)+SUMIFS(F605,Input!$K247,Costs!F$1)+SUMIFS(F605,Input!$L247,Costs!F$1)</f>
        <v>0</v>
      </c>
      <c r="G246" s="8">
        <f>SUMIFS(G605,Input!$I247,Costs!G$1)+SUMIFS(G605,Input!$J247,Costs!G$1)+SUMIFS(G605,Input!$K247,Costs!G$1)+SUMIFS(G605,Input!$L247,Costs!G$1)</f>
        <v>0</v>
      </c>
      <c r="H246" s="8">
        <f>SUMIFS(H605,Input!$I247,Costs!H$1)+SUMIFS(H605,Input!$J247,Costs!H$1)+SUMIFS(H605,Input!$K247,Costs!H$1)+SUMIFS(H605,Input!$L247,Costs!H$1)</f>
        <v>0</v>
      </c>
      <c r="I246" s="8">
        <f>SUMIFS(I605,Input!$I247,Costs!I$1)+SUMIFS(I605,Input!$J247,Costs!I$1)+SUMIFS(I605,Input!$K247,Costs!I$1)+SUMIFS(I605,Input!$L247,Costs!I$1)</f>
        <v>0</v>
      </c>
      <c r="J246" s="8">
        <f>SUMIFS(J605,Input!$I247,Costs!J$1)+SUMIFS(J605,Input!$J247,Costs!J$1)+SUMIFS(J605,Input!$K247,Costs!J$1)+SUMIFS(J605,Input!$L247,Costs!J$1)</f>
        <v>0</v>
      </c>
      <c r="K246" s="8">
        <f>SUMIFS(K605,Input!$I247,Costs!K$1)+SUMIFS(K605,Input!$J247,Costs!K$1)+SUMIFS(K605,Input!$K247,Costs!K$1)+SUMIFS(K605,Input!$L247,Costs!K$1)</f>
        <v>0</v>
      </c>
      <c r="L246" s="8">
        <f>SUMIFS(L605,Input!$I247,Costs!L$1)+SUMIFS(L605,Input!$J247,Costs!L$1)+SUMIFS(L605,Input!$K247,Costs!L$1)+SUMIFS(L605,Input!$L247,Costs!L$1)</f>
        <v>0</v>
      </c>
      <c r="M246" s="8">
        <f>SUMIFS(M605,Input!$I247,Costs!M$1)+SUMIFS(M605,Input!$J247,Costs!M$1)+SUMIFS(M605,Input!$K247,Costs!M$1)+SUMIFS(M605,Input!$L247,Costs!M$1)</f>
        <v>0</v>
      </c>
      <c r="N246" s="8">
        <f>SUMIFS(N605,Input!$I247,Costs!N$1)+SUMIFS(N605,Input!$J247,Costs!N$1)+SUMIFS(N605,Input!$K247,Costs!N$1)+SUMIFS(N605,Input!$L247,Costs!N$1)</f>
        <v>0</v>
      </c>
      <c r="O246" s="8">
        <f>SUMIFS(O605,Input!$I247,Costs!O$1)+SUMIFS(O605,Input!$J247,Costs!O$1)+SUMIFS(O605,Input!$K247,Costs!O$1)+SUMIFS(O605,Input!$L247,Costs!O$1)</f>
        <v>0</v>
      </c>
      <c r="P246" s="8">
        <f>SUMIFS(P605,Input!$I247,Costs!P$1)+SUMIFS(P605,Input!$J247,Costs!P$1)+SUMIFS(P605,Input!$K247,Costs!P$1)+SUMIFS(P605,Input!$L247,Costs!P$1)</f>
        <v>0</v>
      </c>
      <c r="Q246" s="8">
        <f>SUMIFS(Q605,Input!$I247,Costs!Q$1)+SUMIFS(Q605,Input!$J247,Costs!Q$1)+SUMIFS(Q605,Input!$K247,Costs!Q$1)+SUMIFS(Q605,Input!$L247,Costs!Q$1)</f>
        <v>0</v>
      </c>
      <c r="R246" s="8">
        <f>SUMIFS(R605,Input!$I247,Costs!R$1)+SUMIFS(R605,Input!$J247,Costs!R$1)+SUMIFS(R605,Input!$K247,Costs!R$1)+SUMIFS(R605,Input!$L247,Costs!R$1)</f>
        <v>0</v>
      </c>
      <c r="S246" s="8">
        <f>SUMIFS(S605,Input!$I247,Costs!S$1)+SUMIFS(S605,Input!$J247,Costs!S$1)+SUMIFS(S605,Input!$K247,Costs!S$1)+SUMIFS(S605,Input!$L247,Costs!S$1)</f>
        <v>0</v>
      </c>
      <c r="T246" s="8">
        <f>SUMIFS(T605,Input!$I247,Costs!T$1)+SUMIFS(T605,Input!$J247,Costs!T$1)+SUMIFS(T605,Input!$K247,Costs!T$1)+SUMIFS(T605,Input!$L247,Costs!T$1)</f>
        <v>0</v>
      </c>
      <c r="U246" s="8">
        <f>SUMIFS(U605,Input!$I247,Costs!U$1)+SUMIFS(U605,Input!$J247,Costs!U$1)+SUMIFS(U605,Input!$K247,Costs!U$1)+SUMIFS(U605,Input!$L247,Costs!U$1)</f>
        <v>0</v>
      </c>
      <c r="V246" s="8">
        <f>SUMIFS(V605,Input!$I247,Costs!V$1)+SUMIFS(V605,Input!$J247,Costs!V$1)+SUMIFS(V605,Input!$K247,Costs!V$1)+SUMIFS(V605,Input!$L247,Costs!V$1)</f>
        <v>0</v>
      </c>
      <c r="W246" s="8">
        <f>SUMIFS(W605,Input!$I247,Costs!W$1)+SUMIFS(W605,Input!$J247,Costs!W$1)+SUMIFS(W605,Input!$K247,Costs!W$1)+SUMIFS(W605,Input!$L247,Costs!W$1)</f>
        <v>0</v>
      </c>
      <c r="X246"/>
      <c r="Y246" s="119">
        <f t="shared" si="6"/>
        <v>0</v>
      </c>
      <c r="Z246"/>
    </row>
    <row r="247" spans="1:26" ht="14.5" hidden="1" thickBot="1" x14ac:dyDescent="0.35">
      <c r="A247" s="67" t="str">
        <f>IF(ISBLANK(Input!A248)," ",Input!A248)</f>
        <v xml:space="preserve"> </v>
      </c>
      <c r="B247" s="117" t="str">
        <f>IF(ISBLANK(Input!B248)," ",Input!B248)</f>
        <v xml:space="preserve"> </v>
      </c>
      <c r="C247" s="66" t="str">
        <f>IF(ISBLANK(Input!C248)," ",Input!C248)</f>
        <v xml:space="preserve"> </v>
      </c>
      <c r="D247" s="8">
        <f>SUMIFS(D606,Input!$I248,Costs!D$1)+SUMIFS(D606,Input!$J248,Costs!D$1)+SUMIFS(D606,Input!$K248,Costs!D$1)+SUMIFS(D606,Input!$L248,Costs!D$1)</f>
        <v>0</v>
      </c>
      <c r="E247" s="8">
        <f>SUMIFS(E606,Input!$I248,Costs!E$1)+SUMIFS(E606,Input!$J248,Costs!E$1)+SUMIFS(E606,Input!$K248,Costs!E$1)+SUMIFS(E606,Input!$L248,Costs!E$1)</f>
        <v>0</v>
      </c>
      <c r="F247" s="8">
        <f>SUMIFS(F606,Input!$I248,Costs!F$1)+SUMIFS(F606,Input!$J248,Costs!F$1)+SUMIFS(F606,Input!$K248,Costs!F$1)+SUMIFS(F606,Input!$L248,Costs!F$1)</f>
        <v>0</v>
      </c>
      <c r="G247" s="8">
        <f>SUMIFS(G606,Input!$I248,Costs!G$1)+SUMIFS(G606,Input!$J248,Costs!G$1)+SUMIFS(G606,Input!$K248,Costs!G$1)+SUMIFS(G606,Input!$L248,Costs!G$1)</f>
        <v>0</v>
      </c>
      <c r="H247" s="8">
        <f>SUMIFS(H606,Input!$I248,Costs!H$1)+SUMIFS(H606,Input!$J248,Costs!H$1)+SUMIFS(H606,Input!$K248,Costs!H$1)+SUMIFS(H606,Input!$L248,Costs!H$1)</f>
        <v>0</v>
      </c>
      <c r="I247" s="8">
        <f>SUMIFS(I606,Input!$I248,Costs!I$1)+SUMIFS(I606,Input!$J248,Costs!I$1)+SUMIFS(I606,Input!$K248,Costs!I$1)+SUMIFS(I606,Input!$L248,Costs!I$1)</f>
        <v>0</v>
      </c>
      <c r="J247" s="8">
        <f>SUMIFS(J606,Input!$I248,Costs!J$1)+SUMIFS(J606,Input!$J248,Costs!J$1)+SUMIFS(J606,Input!$K248,Costs!J$1)+SUMIFS(J606,Input!$L248,Costs!J$1)</f>
        <v>0</v>
      </c>
      <c r="K247" s="8">
        <f>SUMIFS(K606,Input!$I248,Costs!K$1)+SUMIFS(K606,Input!$J248,Costs!K$1)+SUMIFS(K606,Input!$K248,Costs!K$1)+SUMIFS(K606,Input!$L248,Costs!K$1)</f>
        <v>0</v>
      </c>
      <c r="L247" s="8">
        <f>SUMIFS(L606,Input!$I248,Costs!L$1)+SUMIFS(L606,Input!$J248,Costs!L$1)+SUMIFS(L606,Input!$K248,Costs!L$1)+SUMIFS(L606,Input!$L248,Costs!L$1)</f>
        <v>0</v>
      </c>
      <c r="M247" s="8">
        <f>SUMIFS(M606,Input!$I248,Costs!M$1)+SUMIFS(M606,Input!$J248,Costs!M$1)+SUMIFS(M606,Input!$K248,Costs!M$1)+SUMIFS(M606,Input!$L248,Costs!M$1)</f>
        <v>0</v>
      </c>
      <c r="N247" s="8">
        <f>SUMIFS(N606,Input!$I248,Costs!N$1)+SUMIFS(N606,Input!$J248,Costs!N$1)+SUMIFS(N606,Input!$K248,Costs!N$1)+SUMIFS(N606,Input!$L248,Costs!N$1)</f>
        <v>0</v>
      </c>
      <c r="O247" s="8">
        <f>SUMIFS(O606,Input!$I248,Costs!O$1)+SUMIFS(O606,Input!$J248,Costs!O$1)+SUMIFS(O606,Input!$K248,Costs!O$1)+SUMIFS(O606,Input!$L248,Costs!O$1)</f>
        <v>0</v>
      </c>
      <c r="P247" s="8">
        <f>SUMIFS(P606,Input!$I248,Costs!P$1)+SUMIFS(P606,Input!$J248,Costs!P$1)+SUMIFS(P606,Input!$K248,Costs!P$1)+SUMIFS(P606,Input!$L248,Costs!P$1)</f>
        <v>0</v>
      </c>
      <c r="Q247" s="8">
        <f>SUMIFS(Q606,Input!$I248,Costs!Q$1)+SUMIFS(Q606,Input!$J248,Costs!Q$1)+SUMIFS(Q606,Input!$K248,Costs!Q$1)+SUMIFS(Q606,Input!$L248,Costs!Q$1)</f>
        <v>0</v>
      </c>
      <c r="R247" s="8">
        <f>SUMIFS(R606,Input!$I248,Costs!R$1)+SUMIFS(R606,Input!$J248,Costs!R$1)+SUMIFS(R606,Input!$K248,Costs!R$1)+SUMIFS(R606,Input!$L248,Costs!R$1)</f>
        <v>0</v>
      </c>
      <c r="S247" s="8">
        <f>SUMIFS(S606,Input!$I248,Costs!S$1)+SUMIFS(S606,Input!$J248,Costs!S$1)+SUMIFS(S606,Input!$K248,Costs!S$1)+SUMIFS(S606,Input!$L248,Costs!S$1)</f>
        <v>0</v>
      </c>
      <c r="T247" s="8">
        <f>SUMIFS(T606,Input!$I248,Costs!T$1)+SUMIFS(T606,Input!$J248,Costs!T$1)+SUMIFS(T606,Input!$K248,Costs!T$1)+SUMIFS(T606,Input!$L248,Costs!T$1)</f>
        <v>0</v>
      </c>
      <c r="U247" s="8">
        <f>SUMIFS(U606,Input!$I248,Costs!U$1)+SUMIFS(U606,Input!$J248,Costs!U$1)+SUMIFS(U606,Input!$K248,Costs!U$1)+SUMIFS(U606,Input!$L248,Costs!U$1)</f>
        <v>0</v>
      </c>
      <c r="V247" s="8">
        <f>SUMIFS(V606,Input!$I248,Costs!V$1)+SUMIFS(V606,Input!$J248,Costs!V$1)+SUMIFS(V606,Input!$K248,Costs!V$1)+SUMIFS(V606,Input!$L248,Costs!V$1)</f>
        <v>0</v>
      </c>
      <c r="W247" s="8">
        <f>SUMIFS(W606,Input!$I248,Costs!W$1)+SUMIFS(W606,Input!$J248,Costs!W$1)+SUMIFS(W606,Input!$K248,Costs!W$1)+SUMIFS(W606,Input!$L248,Costs!W$1)</f>
        <v>0</v>
      </c>
      <c r="X247"/>
      <c r="Y247" s="119">
        <f t="shared" si="6"/>
        <v>0</v>
      </c>
      <c r="Z247"/>
    </row>
    <row r="248" spans="1:26" ht="14.5" hidden="1" thickBot="1" x14ac:dyDescent="0.35">
      <c r="A248" s="67" t="str">
        <f>IF(ISBLANK(Input!A249)," ",Input!A249)</f>
        <v xml:space="preserve"> </v>
      </c>
      <c r="B248" s="117" t="str">
        <f>IF(ISBLANK(Input!B249)," ",Input!B249)</f>
        <v xml:space="preserve"> </v>
      </c>
      <c r="C248" s="66" t="str">
        <f>IF(ISBLANK(Input!C249)," ",Input!C249)</f>
        <v xml:space="preserve"> </v>
      </c>
      <c r="D248" s="8">
        <f>SUMIFS(D607,Input!$I249,Costs!D$1)+SUMIFS(D607,Input!$J249,Costs!D$1)+SUMIFS(D607,Input!$K249,Costs!D$1)+SUMIFS(D607,Input!$L249,Costs!D$1)</f>
        <v>0</v>
      </c>
      <c r="E248" s="8">
        <f>SUMIFS(E607,Input!$I249,Costs!E$1)+SUMIFS(E607,Input!$J249,Costs!E$1)+SUMIFS(E607,Input!$K249,Costs!E$1)+SUMIFS(E607,Input!$L249,Costs!E$1)</f>
        <v>0</v>
      </c>
      <c r="F248" s="8">
        <f>SUMIFS(F607,Input!$I249,Costs!F$1)+SUMIFS(F607,Input!$J249,Costs!F$1)+SUMIFS(F607,Input!$K249,Costs!F$1)+SUMIFS(F607,Input!$L249,Costs!F$1)</f>
        <v>0</v>
      </c>
      <c r="G248" s="8">
        <f>SUMIFS(G607,Input!$I249,Costs!G$1)+SUMIFS(G607,Input!$J249,Costs!G$1)+SUMIFS(G607,Input!$K249,Costs!G$1)+SUMIFS(G607,Input!$L249,Costs!G$1)</f>
        <v>0</v>
      </c>
      <c r="H248" s="8">
        <f>SUMIFS(H607,Input!$I249,Costs!H$1)+SUMIFS(H607,Input!$J249,Costs!H$1)+SUMIFS(H607,Input!$K249,Costs!H$1)+SUMIFS(H607,Input!$L249,Costs!H$1)</f>
        <v>0</v>
      </c>
      <c r="I248" s="8">
        <f>SUMIFS(I607,Input!$I249,Costs!I$1)+SUMIFS(I607,Input!$J249,Costs!I$1)+SUMIFS(I607,Input!$K249,Costs!I$1)+SUMIFS(I607,Input!$L249,Costs!I$1)</f>
        <v>0</v>
      </c>
      <c r="J248" s="8">
        <f>SUMIFS(J607,Input!$I249,Costs!J$1)+SUMIFS(J607,Input!$J249,Costs!J$1)+SUMIFS(J607,Input!$K249,Costs!J$1)+SUMIFS(J607,Input!$L249,Costs!J$1)</f>
        <v>0</v>
      </c>
      <c r="K248" s="8">
        <f>SUMIFS(K607,Input!$I249,Costs!K$1)+SUMIFS(K607,Input!$J249,Costs!K$1)+SUMIFS(K607,Input!$K249,Costs!K$1)+SUMIFS(K607,Input!$L249,Costs!K$1)</f>
        <v>0</v>
      </c>
      <c r="L248" s="8">
        <f>SUMIFS(L607,Input!$I249,Costs!L$1)+SUMIFS(L607,Input!$J249,Costs!L$1)+SUMIFS(L607,Input!$K249,Costs!L$1)+SUMIFS(L607,Input!$L249,Costs!L$1)</f>
        <v>0</v>
      </c>
      <c r="M248" s="8">
        <f>SUMIFS(M607,Input!$I249,Costs!M$1)+SUMIFS(M607,Input!$J249,Costs!M$1)+SUMIFS(M607,Input!$K249,Costs!M$1)+SUMIFS(M607,Input!$L249,Costs!M$1)</f>
        <v>0</v>
      </c>
      <c r="N248" s="8">
        <f>SUMIFS(N607,Input!$I249,Costs!N$1)+SUMIFS(N607,Input!$J249,Costs!N$1)+SUMIFS(N607,Input!$K249,Costs!N$1)+SUMIFS(N607,Input!$L249,Costs!N$1)</f>
        <v>0</v>
      </c>
      <c r="O248" s="8">
        <f>SUMIFS(O607,Input!$I249,Costs!O$1)+SUMIFS(O607,Input!$J249,Costs!O$1)+SUMIFS(O607,Input!$K249,Costs!O$1)+SUMIFS(O607,Input!$L249,Costs!O$1)</f>
        <v>0</v>
      </c>
      <c r="P248" s="8">
        <f>SUMIFS(P607,Input!$I249,Costs!P$1)+SUMIFS(P607,Input!$J249,Costs!P$1)+SUMIFS(P607,Input!$K249,Costs!P$1)+SUMIFS(P607,Input!$L249,Costs!P$1)</f>
        <v>0</v>
      </c>
      <c r="Q248" s="8">
        <f>SUMIFS(Q607,Input!$I249,Costs!Q$1)+SUMIFS(Q607,Input!$J249,Costs!Q$1)+SUMIFS(Q607,Input!$K249,Costs!Q$1)+SUMIFS(Q607,Input!$L249,Costs!Q$1)</f>
        <v>0</v>
      </c>
      <c r="R248" s="8">
        <f>SUMIFS(R607,Input!$I249,Costs!R$1)+SUMIFS(R607,Input!$J249,Costs!R$1)+SUMIFS(R607,Input!$K249,Costs!R$1)+SUMIFS(R607,Input!$L249,Costs!R$1)</f>
        <v>0</v>
      </c>
      <c r="S248" s="8">
        <f>SUMIFS(S607,Input!$I249,Costs!S$1)+SUMIFS(S607,Input!$J249,Costs!S$1)+SUMIFS(S607,Input!$K249,Costs!S$1)+SUMIFS(S607,Input!$L249,Costs!S$1)</f>
        <v>0</v>
      </c>
      <c r="T248" s="8">
        <f>SUMIFS(T607,Input!$I249,Costs!T$1)+SUMIFS(T607,Input!$J249,Costs!T$1)+SUMIFS(T607,Input!$K249,Costs!T$1)+SUMIFS(T607,Input!$L249,Costs!T$1)</f>
        <v>0</v>
      </c>
      <c r="U248" s="8">
        <f>SUMIFS(U607,Input!$I249,Costs!U$1)+SUMIFS(U607,Input!$J249,Costs!U$1)+SUMIFS(U607,Input!$K249,Costs!U$1)+SUMIFS(U607,Input!$L249,Costs!U$1)</f>
        <v>0</v>
      </c>
      <c r="V248" s="8">
        <f>SUMIFS(V607,Input!$I249,Costs!V$1)+SUMIFS(V607,Input!$J249,Costs!V$1)+SUMIFS(V607,Input!$K249,Costs!V$1)+SUMIFS(V607,Input!$L249,Costs!V$1)</f>
        <v>0</v>
      </c>
      <c r="W248" s="8">
        <f>SUMIFS(W607,Input!$I249,Costs!W$1)+SUMIFS(W607,Input!$J249,Costs!W$1)+SUMIFS(W607,Input!$K249,Costs!W$1)+SUMIFS(W607,Input!$L249,Costs!W$1)</f>
        <v>0</v>
      </c>
      <c r="X248"/>
      <c r="Y248" s="119">
        <f t="shared" si="6"/>
        <v>0</v>
      </c>
      <c r="Z248"/>
    </row>
    <row r="249" spans="1:26" ht="14.5" hidden="1" thickBot="1" x14ac:dyDescent="0.35">
      <c r="A249" s="67" t="str">
        <f>IF(ISBLANK(Input!A250)," ",Input!A250)</f>
        <v xml:space="preserve"> </v>
      </c>
      <c r="B249" s="117" t="str">
        <f>IF(ISBLANK(Input!B250)," ",Input!B250)</f>
        <v xml:space="preserve"> </v>
      </c>
      <c r="C249" s="66" t="str">
        <f>IF(ISBLANK(Input!C250)," ",Input!C250)</f>
        <v xml:space="preserve"> </v>
      </c>
      <c r="D249" s="8">
        <f>SUMIFS(D608,Input!$I250,Costs!D$1)+SUMIFS(D608,Input!$J250,Costs!D$1)+SUMIFS(D608,Input!$K250,Costs!D$1)+SUMIFS(D608,Input!$L250,Costs!D$1)</f>
        <v>0</v>
      </c>
      <c r="E249" s="8">
        <f>SUMIFS(E608,Input!$I250,Costs!E$1)+SUMIFS(E608,Input!$J250,Costs!E$1)+SUMIFS(E608,Input!$K250,Costs!E$1)+SUMIFS(E608,Input!$L250,Costs!E$1)</f>
        <v>0</v>
      </c>
      <c r="F249" s="8">
        <f>SUMIFS(F608,Input!$I250,Costs!F$1)+SUMIFS(F608,Input!$J250,Costs!F$1)+SUMIFS(F608,Input!$K250,Costs!F$1)+SUMIFS(F608,Input!$L250,Costs!F$1)</f>
        <v>0</v>
      </c>
      <c r="G249" s="8">
        <f>SUMIFS(G608,Input!$I250,Costs!G$1)+SUMIFS(G608,Input!$J250,Costs!G$1)+SUMIFS(G608,Input!$K250,Costs!G$1)+SUMIFS(G608,Input!$L250,Costs!G$1)</f>
        <v>0</v>
      </c>
      <c r="H249" s="8">
        <f>SUMIFS(H608,Input!$I250,Costs!H$1)+SUMIFS(H608,Input!$J250,Costs!H$1)+SUMIFS(H608,Input!$K250,Costs!H$1)+SUMIFS(H608,Input!$L250,Costs!H$1)</f>
        <v>0</v>
      </c>
      <c r="I249" s="8">
        <f>SUMIFS(I608,Input!$I250,Costs!I$1)+SUMIFS(I608,Input!$J250,Costs!I$1)+SUMIFS(I608,Input!$K250,Costs!I$1)+SUMIFS(I608,Input!$L250,Costs!I$1)</f>
        <v>0</v>
      </c>
      <c r="J249" s="8">
        <f>SUMIFS(J608,Input!$I250,Costs!J$1)+SUMIFS(J608,Input!$J250,Costs!J$1)+SUMIFS(J608,Input!$K250,Costs!J$1)+SUMIFS(J608,Input!$L250,Costs!J$1)</f>
        <v>0</v>
      </c>
      <c r="K249" s="8">
        <f>SUMIFS(K608,Input!$I250,Costs!K$1)+SUMIFS(K608,Input!$J250,Costs!K$1)+SUMIFS(K608,Input!$K250,Costs!K$1)+SUMIFS(K608,Input!$L250,Costs!K$1)</f>
        <v>0</v>
      </c>
      <c r="L249" s="8">
        <f>SUMIFS(L608,Input!$I250,Costs!L$1)+SUMIFS(L608,Input!$J250,Costs!L$1)+SUMIFS(L608,Input!$K250,Costs!L$1)+SUMIFS(L608,Input!$L250,Costs!L$1)</f>
        <v>0</v>
      </c>
      <c r="M249" s="8">
        <f>SUMIFS(M608,Input!$I250,Costs!M$1)+SUMIFS(M608,Input!$J250,Costs!M$1)+SUMIFS(M608,Input!$K250,Costs!M$1)+SUMIFS(M608,Input!$L250,Costs!M$1)</f>
        <v>0</v>
      </c>
      <c r="N249" s="8">
        <f>SUMIFS(N608,Input!$I250,Costs!N$1)+SUMIFS(N608,Input!$J250,Costs!N$1)+SUMIFS(N608,Input!$K250,Costs!N$1)+SUMIFS(N608,Input!$L250,Costs!N$1)</f>
        <v>0</v>
      </c>
      <c r="O249" s="8">
        <f>SUMIFS(O608,Input!$I250,Costs!O$1)+SUMIFS(O608,Input!$J250,Costs!O$1)+SUMIFS(O608,Input!$K250,Costs!O$1)+SUMIFS(O608,Input!$L250,Costs!O$1)</f>
        <v>0</v>
      </c>
      <c r="P249" s="8">
        <f>SUMIFS(P608,Input!$I250,Costs!P$1)+SUMIFS(P608,Input!$J250,Costs!P$1)+SUMIFS(P608,Input!$K250,Costs!P$1)+SUMIFS(P608,Input!$L250,Costs!P$1)</f>
        <v>0</v>
      </c>
      <c r="Q249" s="8">
        <f>SUMIFS(Q608,Input!$I250,Costs!Q$1)+SUMIFS(Q608,Input!$J250,Costs!Q$1)+SUMIFS(Q608,Input!$K250,Costs!Q$1)+SUMIFS(Q608,Input!$L250,Costs!Q$1)</f>
        <v>0</v>
      </c>
      <c r="R249" s="8">
        <f>SUMIFS(R608,Input!$I250,Costs!R$1)+SUMIFS(R608,Input!$J250,Costs!R$1)+SUMIFS(R608,Input!$K250,Costs!R$1)+SUMIFS(R608,Input!$L250,Costs!R$1)</f>
        <v>0</v>
      </c>
      <c r="S249" s="8">
        <f>SUMIFS(S608,Input!$I250,Costs!S$1)+SUMIFS(S608,Input!$J250,Costs!S$1)+SUMIFS(S608,Input!$K250,Costs!S$1)+SUMIFS(S608,Input!$L250,Costs!S$1)</f>
        <v>0</v>
      </c>
      <c r="T249" s="8">
        <f>SUMIFS(T608,Input!$I250,Costs!T$1)+SUMIFS(T608,Input!$J250,Costs!T$1)+SUMIFS(T608,Input!$K250,Costs!T$1)+SUMIFS(T608,Input!$L250,Costs!T$1)</f>
        <v>0</v>
      </c>
      <c r="U249" s="8">
        <f>SUMIFS(U608,Input!$I250,Costs!U$1)+SUMIFS(U608,Input!$J250,Costs!U$1)+SUMIFS(U608,Input!$K250,Costs!U$1)+SUMIFS(U608,Input!$L250,Costs!U$1)</f>
        <v>0</v>
      </c>
      <c r="V249" s="8">
        <f>SUMIFS(V608,Input!$I250,Costs!V$1)+SUMIFS(V608,Input!$J250,Costs!V$1)+SUMIFS(V608,Input!$K250,Costs!V$1)+SUMIFS(V608,Input!$L250,Costs!V$1)</f>
        <v>0</v>
      </c>
      <c r="W249" s="8">
        <f>SUMIFS(W608,Input!$I250,Costs!W$1)+SUMIFS(W608,Input!$J250,Costs!W$1)+SUMIFS(W608,Input!$K250,Costs!W$1)+SUMIFS(W608,Input!$L250,Costs!W$1)</f>
        <v>0</v>
      </c>
      <c r="X249"/>
      <c r="Y249" s="119">
        <f t="shared" si="6"/>
        <v>0</v>
      </c>
      <c r="Z249"/>
    </row>
    <row r="250" spans="1:26" ht="14.5" hidden="1" thickBot="1" x14ac:dyDescent="0.35">
      <c r="A250" s="67" t="str">
        <f>IF(ISBLANK(Input!A251)," ",Input!A251)</f>
        <v xml:space="preserve"> </v>
      </c>
      <c r="B250" s="117" t="str">
        <f>IF(ISBLANK(Input!B251)," ",Input!B251)</f>
        <v xml:space="preserve"> </v>
      </c>
      <c r="C250" s="66" t="str">
        <f>IF(ISBLANK(Input!C251)," ",Input!C251)</f>
        <v xml:space="preserve"> </v>
      </c>
      <c r="D250" s="8">
        <f>SUMIFS(D609,Input!$I251,Costs!D$1)+SUMIFS(D609,Input!$J251,Costs!D$1)+SUMIFS(D609,Input!$K251,Costs!D$1)+SUMIFS(D609,Input!$L251,Costs!D$1)</f>
        <v>0</v>
      </c>
      <c r="E250" s="8">
        <f>SUMIFS(E609,Input!$I251,Costs!E$1)+SUMIFS(E609,Input!$J251,Costs!E$1)+SUMIFS(E609,Input!$K251,Costs!E$1)+SUMIFS(E609,Input!$L251,Costs!E$1)</f>
        <v>0</v>
      </c>
      <c r="F250" s="8">
        <f>SUMIFS(F609,Input!$I251,Costs!F$1)+SUMIFS(F609,Input!$J251,Costs!F$1)+SUMIFS(F609,Input!$K251,Costs!F$1)+SUMIFS(F609,Input!$L251,Costs!F$1)</f>
        <v>0</v>
      </c>
      <c r="G250" s="8">
        <f>SUMIFS(G609,Input!$I251,Costs!G$1)+SUMIFS(G609,Input!$J251,Costs!G$1)+SUMIFS(G609,Input!$K251,Costs!G$1)+SUMIFS(G609,Input!$L251,Costs!G$1)</f>
        <v>0</v>
      </c>
      <c r="H250" s="8">
        <f>SUMIFS(H609,Input!$I251,Costs!H$1)+SUMIFS(H609,Input!$J251,Costs!H$1)+SUMIFS(H609,Input!$K251,Costs!H$1)+SUMIFS(H609,Input!$L251,Costs!H$1)</f>
        <v>0</v>
      </c>
      <c r="I250" s="8">
        <f>SUMIFS(I609,Input!$I251,Costs!I$1)+SUMIFS(I609,Input!$J251,Costs!I$1)+SUMIFS(I609,Input!$K251,Costs!I$1)+SUMIFS(I609,Input!$L251,Costs!I$1)</f>
        <v>0</v>
      </c>
      <c r="J250" s="8">
        <f>SUMIFS(J609,Input!$I251,Costs!J$1)+SUMIFS(J609,Input!$J251,Costs!J$1)+SUMIFS(J609,Input!$K251,Costs!J$1)+SUMIFS(J609,Input!$L251,Costs!J$1)</f>
        <v>0</v>
      </c>
      <c r="K250" s="8">
        <f>SUMIFS(K609,Input!$I251,Costs!K$1)+SUMIFS(K609,Input!$J251,Costs!K$1)+SUMIFS(K609,Input!$K251,Costs!K$1)+SUMIFS(K609,Input!$L251,Costs!K$1)</f>
        <v>0</v>
      </c>
      <c r="L250" s="8">
        <f>SUMIFS(L609,Input!$I251,Costs!L$1)+SUMIFS(L609,Input!$J251,Costs!L$1)+SUMIFS(L609,Input!$K251,Costs!L$1)+SUMIFS(L609,Input!$L251,Costs!L$1)</f>
        <v>0</v>
      </c>
      <c r="M250" s="8">
        <f>SUMIFS(M609,Input!$I251,Costs!M$1)+SUMIFS(M609,Input!$J251,Costs!M$1)+SUMIFS(M609,Input!$K251,Costs!M$1)+SUMIFS(M609,Input!$L251,Costs!M$1)</f>
        <v>0</v>
      </c>
      <c r="N250" s="8">
        <f>SUMIFS(N609,Input!$I251,Costs!N$1)+SUMIFS(N609,Input!$J251,Costs!N$1)+SUMIFS(N609,Input!$K251,Costs!N$1)+SUMIFS(N609,Input!$L251,Costs!N$1)</f>
        <v>0</v>
      </c>
      <c r="O250" s="8">
        <f>SUMIFS(O609,Input!$I251,Costs!O$1)+SUMIFS(O609,Input!$J251,Costs!O$1)+SUMIFS(O609,Input!$K251,Costs!O$1)+SUMIFS(O609,Input!$L251,Costs!O$1)</f>
        <v>0</v>
      </c>
      <c r="P250" s="8">
        <f>SUMIFS(P609,Input!$I251,Costs!P$1)+SUMIFS(P609,Input!$J251,Costs!P$1)+SUMIFS(P609,Input!$K251,Costs!P$1)+SUMIFS(P609,Input!$L251,Costs!P$1)</f>
        <v>0</v>
      </c>
      <c r="Q250" s="8">
        <f>SUMIFS(Q609,Input!$I251,Costs!Q$1)+SUMIFS(Q609,Input!$J251,Costs!Q$1)+SUMIFS(Q609,Input!$K251,Costs!Q$1)+SUMIFS(Q609,Input!$L251,Costs!Q$1)</f>
        <v>0</v>
      </c>
      <c r="R250" s="8">
        <f>SUMIFS(R609,Input!$I251,Costs!R$1)+SUMIFS(R609,Input!$J251,Costs!R$1)+SUMIFS(R609,Input!$K251,Costs!R$1)+SUMIFS(R609,Input!$L251,Costs!R$1)</f>
        <v>0</v>
      </c>
      <c r="S250" s="8">
        <f>SUMIFS(S609,Input!$I251,Costs!S$1)+SUMIFS(S609,Input!$J251,Costs!S$1)+SUMIFS(S609,Input!$K251,Costs!S$1)+SUMIFS(S609,Input!$L251,Costs!S$1)</f>
        <v>0</v>
      </c>
      <c r="T250" s="8">
        <f>SUMIFS(T609,Input!$I251,Costs!T$1)+SUMIFS(T609,Input!$J251,Costs!T$1)+SUMIFS(T609,Input!$K251,Costs!T$1)+SUMIFS(T609,Input!$L251,Costs!T$1)</f>
        <v>0</v>
      </c>
      <c r="U250" s="8">
        <f>SUMIFS(U609,Input!$I251,Costs!U$1)+SUMIFS(U609,Input!$J251,Costs!U$1)+SUMIFS(U609,Input!$K251,Costs!U$1)+SUMIFS(U609,Input!$L251,Costs!U$1)</f>
        <v>0</v>
      </c>
      <c r="V250" s="8">
        <f>SUMIFS(V609,Input!$I251,Costs!V$1)+SUMIFS(V609,Input!$J251,Costs!V$1)+SUMIFS(V609,Input!$K251,Costs!V$1)+SUMIFS(V609,Input!$L251,Costs!V$1)</f>
        <v>0</v>
      </c>
      <c r="W250" s="8">
        <f>SUMIFS(W609,Input!$I251,Costs!W$1)+SUMIFS(W609,Input!$J251,Costs!W$1)+SUMIFS(W609,Input!$K251,Costs!W$1)+SUMIFS(W609,Input!$L251,Costs!W$1)</f>
        <v>0</v>
      </c>
      <c r="X250"/>
      <c r="Y250" s="119">
        <f t="shared" si="6"/>
        <v>0</v>
      </c>
      <c r="Z250"/>
    </row>
    <row r="251" spans="1:26" ht="14.5" hidden="1" thickBot="1" x14ac:dyDescent="0.35">
      <c r="A251" s="67" t="str">
        <f>IF(ISBLANK(Input!A252)," ",Input!A252)</f>
        <v xml:space="preserve"> </v>
      </c>
      <c r="B251" s="117" t="str">
        <f>IF(ISBLANK(Input!B252)," ",Input!B252)</f>
        <v xml:space="preserve"> </v>
      </c>
      <c r="C251" s="66" t="str">
        <f>IF(ISBLANK(Input!C252)," ",Input!C252)</f>
        <v xml:space="preserve"> </v>
      </c>
      <c r="D251" s="8">
        <f>SUMIFS(D610,Input!$I252,Costs!D$1)+SUMIFS(D610,Input!$J252,Costs!D$1)+SUMIFS(D610,Input!$K252,Costs!D$1)+SUMIFS(D610,Input!$L252,Costs!D$1)</f>
        <v>0</v>
      </c>
      <c r="E251" s="8">
        <f>SUMIFS(E610,Input!$I252,Costs!E$1)+SUMIFS(E610,Input!$J252,Costs!E$1)+SUMIFS(E610,Input!$K252,Costs!E$1)+SUMIFS(E610,Input!$L252,Costs!E$1)</f>
        <v>0</v>
      </c>
      <c r="F251" s="8">
        <f>SUMIFS(F610,Input!$I252,Costs!F$1)+SUMIFS(F610,Input!$J252,Costs!F$1)+SUMIFS(F610,Input!$K252,Costs!F$1)+SUMIFS(F610,Input!$L252,Costs!F$1)</f>
        <v>0</v>
      </c>
      <c r="G251" s="8">
        <f>SUMIFS(G610,Input!$I252,Costs!G$1)+SUMIFS(G610,Input!$J252,Costs!G$1)+SUMIFS(G610,Input!$K252,Costs!G$1)+SUMIFS(G610,Input!$L252,Costs!G$1)</f>
        <v>0</v>
      </c>
      <c r="H251" s="8">
        <f>SUMIFS(H610,Input!$I252,Costs!H$1)+SUMIFS(H610,Input!$J252,Costs!H$1)+SUMIFS(H610,Input!$K252,Costs!H$1)+SUMIFS(H610,Input!$L252,Costs!H$1)</f>
        <v>0</v>
      </c>
      <c r="I251" s="8">
        <f>SUMIFS(I610,Input!$I252,Costs!I$1)+SUMIFS(I610,Input!$J252,Costs!I$1)+SUMIFS(I610,Input!$K252,Costs!I$1)+SUMIFS(I610,Input!$L252,Costs!I$1)</f>
        <v>0</v>
      </c>
      <c r="J251" s="8">
        <f>SUMIFS(J610,Input!$I252,Costs!J$1)+SUMIFS(J610,Input!$J252,Costs!J$1)+SUMIFS(J610,Input!$K252,Costs!J$1)+SUMIFS(J610,Input!$L252,Costs!J$1)</f>
        <v>0</v>
      </c>
      <c r="K251" s="8">
        <f>SUMIFS(K610,Input!$I252,Costs!K$1)+SUMIFS(K610,Input!$J252,Costs!K$1)+SUMIFS(K610,Input!$K252,Costs!K$1)+SUMIFS(K610,Input!$L252,Costs!K$1)</f>
        <v>0</v>
      </c>
      <c r="L251" s="8">
        <f>SUMIFS(L610,Input!$I252,Costs!L$1)+SUMIFS(L610,Input!$J252,Costs!L$1)+SUMIFS(L610,Input!$K252,Costs!L$1)+SUMIFS(L610,Input!$L252,Costs!L$1)</f>
        <v>0</v>
      </c>
      <c r="M251" s="8">
        <f>SUMIFS(M610,Input!$I252,Costs!M$1)+SUMIFS(M610,Input!$J252,Costs!M$1)+SUMIFS(M610,Input!$K252,Costs!M$1)+SUMIFS(M610,Input!$L252,Costs!M$1)</f>
        <v>0</v>
      </c>
      <c r="N251" s="8">
        <f>SUMIFS(N610,Input!$I252,Costs!N$1)+SUMIFS(N610,Input!$J252,Costs!N$1)+SUMIFS(N610,Input!$K252,Costs!N$1)+SUMIFS(N610,Input!$L252,Costs!N$1)</f>
        <v>0</v>
      </c>
      <c r="O251" s="8">
        <f>SUMIFS(O610,Input!$I252,Costs!O$1)+SUMIFS(O610,Input!$J252,Costs!O$1)+SUMIFS(O610,Input!$K252,Costs!O$1)+SUMIFS(O610,Input!$L252,Costs!O$1)</f>
        <v>0</v>
      </c>
      <c r="P251" s="8">
        <f>SUMIFS(P610,Input!$I252,Costs!P$1)+SUMIFS(P610,Input!$J252,Costs!P$1)+SUMIFS(P610,Input!$K252,Costs!P$1)+SUMIFS(P610,Input!$L252,Costs!P$1)</f>
        <v>0</v>
      </c>
      <c r="Q251" s="8">
        <f>SUMIFS(Q610,Input!$I252,Costs!Q$1)+SUMIFS(Q610,Input!$J252,Costs!Q$1)+SUMIFS(Q610,Input!$K252,Costs!Q$1)+SUMIFS(Q610,Input!$L252,Costs!Q$1)</f>
        <v>0</v>
      </c>
      <c r="R251" s="8">
        <f>SUMIFS(R610,Input!$I252,Costs!R$1)+SUMIFS(R610,Input!$J252,Costs!R$1)+SUMIFS(R610,Input!$K252,Costs!R$1)+SUMIFS(R610,Input!$L252,Costs!R$1)</f>
        <v>0</v>
      </c>
      <c r="S251" s="8">
        <f>SUMIFS(S610,Input!$I252,Costs!S$1)+SUMIFS(S610,Input!$J252,Costs!S$1)+SUMIFS(S610,Input!$K252,Costs!S$1)+SUMIFS(S610,Input!$L252,Costs!S$1)</f>
        <v>0</v>
      </c>
      <c r="T251" s="8">
        <f>SUMIFS(T610,Input!$I252,Costs!T$1)+SUMIFS(T610,Input!$J252,Costs!T$1)+SUMIFS(T610,Input!$K252,Costs!T$1)+SUMIFS(T610,Input!$L252,Costs!T$1)</f>
        <v>0</v>
      </c>
      <c r="U251" s="8">
        <f>SUMIFS(U610,Input!$I252,Costs!U$1)+SUMIFS(U610,Input!$J252,Costs!U$1)+SUMIFS(U610,Input!$K252,Costs!U$1)+SUMIFS(U610,Input!$L252,Costs!U$1)</f>
        <v>0</v>
      </c>
      <c r="V251" s="8">
        <f>SUMIFS(V610,Input!$I252,Costs!V$1)+SUMIFS(V610,Input!$J252,Costs!V$1)+SUMIFS(V610,Input!$K252,Costs!V$1)+SUMIFS(V610,Input!$L252,Costs!V$1)</f>
        <v>0</v>
      </c>
      <c r="W251" s="8">
        <f>SUMIFS(W610,Input!$I252,Costs!W$1)+SUMIFS(W610,Input!$J252,Costs!W$1)+SUMIFS(W610,Input!$K252,Costs!W$1)+SUMIFS(W610,Input!$L252,Costs!W$1)</f>
        <v>0</v>
      </c>
      <c r="X251"/>
      <c r="Y251" s="119">
        <f t="shared" si="6"/>
        <v>0</v>
      </c>
      <c r="Z251"/>
    </row>
    <row r="252" spans="1:26" ht="14.5" hidden="1" thickBot="1" x14ac:dyDescent="0.35">
      <c r="A252" s="67" t="str">
        <f>IF(ISBLANK(Input!A253)," ",Input!A253)</f>
        <v xml:space="preserve"> </v>
      </c>
      <c r="B252" s="117" t="str">
        <f>IF(ISBLANK(Input!B253)," ",Input!B253)</f>
        <v xml:space="preserve"> </v>
      </c>
      <c r="C252" s="66" t="str">
        <f>IF(ISBLANK(Input!C253)," ",Input!C253)</f>
        <v xml:space="preserve"> </v>
      </c>
      <c r="D252" s="8">
        <f>SUMIFS(D611,Input!$I253,Costs!D$1)+SUMIFS(D611,Input!$J253,Costs!D$1)+SUMIFS(D611,Input!$K253,Costs!D$1)+SUMIFS(D611,Input!$L253,Costs!D$1)</f>
        <v>0</v>
      </c>
      <c r="E252" s="8">
        <f>SUMIFS(E611,Input!$I253,Costs!E$1)+SUMIFS(E611,Input!$J253,Costs!E$1)+SUMIFS(E611,Input!$K253,Costs!E$1)+SUMIFS(E611,Input!$L253,Costs!E$1)</f>
        <v>0</v>
      </c>
      <c r="F252" s="8">
        <f>SUMIFS(F611,Input!$I253,Costs!F$1)+SUMIFS(F611,Input!$J253,Costs!F$1)+SUMIFS(F611,Input!$K253,Costs!F$1)+SUMIFS(F611,Input!$L253,Costs!F$1)</f>
        <v>0</v>
      </c>
      <c r="G252" s="8">
        <f>SUMIFS(G611,Input!$I253,Costs!G$1)+SUMIFS(G611,Input!$J253,Costs!G$1)+SUMIFS(G611,Input!$K253,Costs!G$1)+SUMIFS(G611,Input!$L253,Costs!G$1)</f>
        <v>0</v>
      </c>
      <c r="H252" s="8">
        <f>SUMIFS(H611,Input!$I253,Costs!H$1)+SUMIFS(H611,Input!$J253,Costs!H$1)+SUMIFS(H611,Input!$K253,Costs!H$1)+SUMIFS(H611,Input!$L253,Costs!H$1)</f>
        <v>0</v>
      </c>
      <c r="I252" s="8">
        <f>SUMIFS(I611,Input!$I253,Costs!I$1)+SUMIFS(I611,Input!$J253,Costs!I$1)+SUMIFS(I611,Input!$K253,Costs!I$1)+SUMIFS(I611,Input!$L253,Costs!I$1)</f>
        <v>0</v>
      </c>
      <c r="J252" s="8">
        <f>SUMIFS(J611,Input!$I253,Costs!J$1)+SUMIFS(J611,Input!$J253,Costs!J$1)+SUMIFS(J611,Input!$K253,Costs!J$1)+SUMIFS(J611,Input!$L253,Costs!J$1)</f>
        <v>0</v>
      </c>
      <c r="K252" s="8">
        <f>SUMIFS(K611,Input!$I253,Costs!K$1)+SUMIFS(K611,Input!$J253,Costs!K$1)+SUMIFS(K611,Input!$K253,Costs!K$1)+SUMIFS(K611,Input!$L253,Costs!K$1)</f>
        <v>0</v>
      </c>
      <c r="L252" s="8">
        <f>SUMIFS(L611,Input!$I253,Costs!L$1)+SUMIFS(L611,Input!$J253,Costs!L$1)+SUMIFS(L611,Input!$K253,Costs!L$1)+SUMIFS(L611,Input!$L253,Costs!L$1)</f>
        <v>0</v>
      </c>
      <c r="M252" s="8">
        <f>SUMIFS(M611,Input!$I253,Costs!M$1)+SUMIFS(M611,Input!$J253,Costs!M$1)+SUMIFS(M611,Input!$K253,Costs!M$1)+SUMIFS(M611,Input!$L253,Costs!M$1)</f>
        <v>0</v>
      </c>
      <c r="N252" s="8">
        <f>SUMIFS(N611,Input!$I253,Costs!N$1)+SUMIFS(N611,Input!$J253,Costs!N$1)+SUMIFS(N611,Input!$K253,Costs!N$1)+SUMIFS(N611,Input!$L253,Costs!N$1)</f>
        <v>0</v>
      </c>
      <c r="O252" s="8">
        <f>SUMIFS(O611,Input!$I253,Costs!O$1)+SUMIFS(O611,Input!$J253,Costs!O$1)+SUMIFS(O611,Input!$K253,Costs!O$1)+SUMIFS(O611,Input!$L253,Costs!O$1)</f>
        <v>0</v>
      </c>
      <c r="P252" s="8">
        <f>SUMIFS(P611,Input!$I253,Costs!P$1)+SUMIFS(P611,Input!$J253,Costs!P$1)+SUMIFS(P611,Input!$K253,Costs!P$1)+SUMIFS(P611,Input!$L253,Costs!P$1)</f>
        <v>0</v>
      </c>
      <c r="Q252" s="8">
        <f>SUMIFS(Q611,Input!$I253,Costs!Q$1)+SUMIFS(Q611,Input!$J253,Costs!Q$1)+SUMIFS(Q611,Input!$K253,Costs!Q$1)+SUMIFS(Q611,Input!$L253,Costs!Q$1)</f>
        <v>0</v>
      </c>
      <c r="R252" s="8">
        <f>SUMIFS(R611,Input!$I253,Costs!R$1)+SUMIFS(R611,Input!$J253,Costs!R$1)+SUMIFS(R611,Input!$K253,Costs!R$1)+SUMIFS(R611,Input!$L253,Costs!R$1)</f>
        <v>0</v>
      </c>
      <c r="S252" s="8">
        <f>SUMIFS(S611,Input!$I253,Costs!S$1)+SUMIFS(S611,Input!$J253,Costs!S$1)+SUMIFS(S611,Input!$K253,Costs!S$1)+SUMIFS(S611,Input!$L253,Costs!S$1)</f>
        <v>0</v>
      </c>
      <c r="T252" s="8">
        <f>SUMIFS(T611,Input!$I253,Costs!T$1)+SUMIFS(T611,Input!$J253,Costs!T$1)+SUMIFS(T611,Input!$K253,Costs!T$1)+SUMIFS(T611,Input!$L253,Costs!T$1)</f>
        <v>0</v>
      </c>
      <c r="U252" s="8">
        <f>SUMIFS(U611,Input!$I253,Costs!U$1)+SUMIFS(U611,Input!$J253,Costs!U$1)+SUMIFS(U611,Input!$K253,Costs!U$1)+SUMIFS(U611,Input!$L253,Costs!U$1)</f>
        <v>0</v>
      </c>
      <c r="V252" s="8">
        <f>SUMIFS(V611,Input!$I253,Costs!V$1)+SUMIFS(V611,Input!$J253,Costs!V$1)+SUMIFS(V611,Input!$K253,Costs!V$1)+SUMIFS(V611,Input!$L253,Costs!V$1)</f>
        <v>0</v>
      </c>
      <c r="W252" s="8">
        <f>SUMIFS(W611,Input!$I253,Costs!W$1)+SUMIFS(W611,Input!$J253,Costs!W$1)+SUMIFS(W611,Input!$K253,Costs!W$1)+SUMIFS(W611,Input!$L253,Costs!W$1)</f>
        <v>0</v>
      </c>
      <c r="X252"/>
      <c r="Y252" s="119">
        <f t="shared" si="6"/>
        <v>0</v>
      </c>
      <c r="Z252"/>
    </row>
    <row r="253" spans="1:26" ht="14.5" hidden="1" thickBot="1" x14ac:dyDescent="0.35">
      <c r="A253" s="67" t="str">
        <f>IF(ISBLANK(Input!A254)," ",Input!A254)</f>
        <v xml:space="preserve"> </v>
      </c>
      <c r="B253" s="117" t="str">
        <f>IF(ISBLANK(Input!B254)," ",Input!B254)</f>
        <v xml:space="preserve"> </v>
      </c>
      <c r="C253" s="66" t="str">
        <f>IF(ISBLANK(Input!C254)," ",Input!C254)</f>
        <v xml:space="preserve"> </v>
      </c>
      <c r="D253" s="8">
        <f>SUMIFS(D612,Input!$I254,Costs!D$1)+SUMIFS(D612,Input!$J254,Costs!D$1)+SUMIFS(D612,Input!$K254,Costs!D$1)+SUMIFS(D612,Input!$L254,Costs!D$1)</f>
        <v>0</v>
      </c>
      <c r="E253" s="8">
        <f>SUMIFS(E612,Input!$I254,Costs!E$1)+SUMIFS(E612,Input!$J254,Costs!E$1)+SUMIFS(E612,Input!$K254,Costs!E$1)+SUMIFS(E612,Input!$L254,Costs!E$1)</f>
        <v>0</v>
      </c>
      <c r="F253" s="8">
        <f>SUMIFS(F612,Input!$I254,Costs!F$1)+SUMIFS(F612,Input!$J254,Costs!F$1)+SUMIFS(F612,Input!$K254,Costs!F$1)+SUMIFS(F612,Input!$L254,Costs!F$1)</f>
        <v>0</v>
      </c>
      <c r="G253" s="8">
        <f>SUMIFS(G612,Input!$I254,Costs!G$1)+SUMIFS(G612,Input!$J254,Costs!G$1)+SUMIFS(G612,Input!$K254,Costs!G$1)+SUMIFS(G612,Input!$L254,Costs!G$1)</f>
        <v>0</v>
      </c>
      <c r="H253" s="8">
        <f>SUMIFS(H612,Input!$I254,Costs!H$1)+SUMIFS(H612,Input!$J254,Costs!H$1)+SUMIFS(H612,Input!$K254,Costs!H$1)+SUMIFS(H612,Input!$L254,Costs!H$1)</f>
        <v>0</v>
      </c>
      <c r="I253" s="8">
        <f>SUMIFS(I612,Input!$I254,Costs!I$1)+SUMIFS(I612,Input!$J254,Costs!I$1)+SUMIFS(I612,Input!$K254,Costs!I$1)+SUMIFS(I612,Input!$L254,Costs!I$1)</f>
        <v>0</v>
      </c>
      <c r="J253" s="8">
        <f>SUMIFS(J612,Input!$I254,Costs!J$1)+SUMIFS(J612,Input!$J254,Costs!J$1)+SUMIFS(J612,Input!$K254,Costs!J$1)+SUMIFS(J612,Input!$L254,Costs!J$1)</f>
        <v>0</v>
      </c>
      <c r="K253" s="8">
        <f>SUMIFS(K612,Input!$I254,Costs!K$1)+SUMIFS(K612,Input!$J254,Costs!K$1)+SUMIFS(K612,Input!$K254,Costs!K$1)+SUMIFS(K612,Input!$L254,Costs!K$1)</f>
        <v>0</v>
      </c>
      <c r="L253" s="8">
        <f>SUMIFS(L612,Input!$I254,Costs!L$1)+SUMIFS(L612,Input!$J254,Costs!L$1)+SUMIFS(L612,Input!$K254,Costs!L$1)+SUMIFS(L612,Input!$L254,Costs!L$1)</f>
        <v>0</v>
      </c>
      <c r="M253" s="8">
        <f>SUMIFS(M612,Input!$I254,Costs!M$1)+SUMIFS(M612,Input!$J254,Costs!M$1)+SUMIFS(M612,Input!$K254,Costs!M$1)+SUMIFS(M612,Input!$L254,Costs!M$1)</f>
        <v>0</v>
      </c>
      <c r="N253" s="8">
        <f>SUMIFS(N612,Input!$I254,Costs!N$1)+SUMIFS(N612,Input!$J254,Costs!N$1)+SUMIFS(N612,Input!$K254,Costs!N$1)+SUMIFS(N612,Input!$L254,Costs!N$1)</f>
        <v>0</v>
      </c>
      <c r="O253" s="8">
        <f>SUMIFS(O612,Input!$I254,Costs!O$1)+SUMIFS(O612,Input!$J254,Costs!O$1)+SUMIFS(O612,Input!$K254,Costs!O$1)+SUMIFS(O612,Input!$L254,Costs!O$1)</f>
        <v>0</v>
      </c>
      <c r="P253" s="8">
        <f>SUMIFS(P612,Input!$I254,Costs!P$1)+SUMIFS(P612,Input!$J254,Costs!P$1)+SUMIFS(P612,Input!$K254,Costs!P$1)+SUMIFS(P612,Input!$L254,Costs!P$1)</f>
        <v>0</v>
      </c>
      <c r="Q253" s="8">
        <f>SUMIFS(Q612,Input!$I254,Costs!Q$1)+SUMIFS(Q612,Input!$J254,Costs!Q$1)+SUMIFS(Q612,Input!$K254,Costs!Q$1)+SUMIFS(Q612,Input!$L254,Costs!Q$1)</f>
        <v>0</v>
      </c>
      <c r="R253" s="8">
        <f>SUMIFS(R612,Input!$I254,Costs!R$1)+SUMIFS(R612,Input!$J254,Costs!R$1)+SUMIFS(R612,Input!$K254,Costs!R$1)+SUMIFS(R612,Input!$L254,Costs!R$1)</f>
        <v>0</v>
      </c>
      <c r="S253" s="8">
        <f>SUMIFS(S612,Input!$I254,Costs!S$1)+SUMIFS(S612,Input!$J254,Costs!S$1)+SUMIFS(S612,Input!$K254,Costs!S$1)+SUMIFS(S612,Input!$L254,Costs!S$1)</f>
        <v>0</v>
      </c>
      <c r="T253" s="8">
        <f>SUMIFS(T612,Input!$I254,Costs!T$1)+SUMIFS(T612,Input!$J254,Costs!T$1)+SUMIFS(T612,Input!$K254,Costs!T$1)+SUMIFS(T612,Input!$L254,Costs!T$1)</f>
        <v>0</v>
      </c>
      <c r="U253" s="8">
        <f>SUMIFS(U612,Input!$I254,Costs!U$1)+SUMIFS(U612,Input!$J254,Costs!U$1)+SUMIFS(U612,Input!$K254,Costs!U$1)+SUMIFS(U612,Input!$L254,Costs!U$1)</f>
        <v>0</v>
      </c>
      <c r="V253" s="8">
        <f>SUMIFS(V612,Input!$I254,Costs!V$1)+SUMIFS(V612,Input!$J254,Costs!V$1)+SUMIFS(V612,Input!$K254,Costs!V$1)+SUMIFS(V612,Input!$L254,Costs!V$1)</f>
        <v>0</v>
      </c>
      <c r="W253" s="8">
        <f>SUMIFS(W612,Input!$I254,Costs!W$1)+SUMIFS(W612,Input!$J254,Costs!W$1)+SUMIFS(W612,Input!$K254,Costs!W$1)+SUMIFS(W612,Input!$L254,Costs!W$1)</f>
        <v>0</v>
      </c>
      <c r="X253"/>
      <c r="Y253" s="119">
        <f t="shared" si="6"/>
        <v>0</v>
      </c>
      <c r="Z253"/>
    </row>
    <row r="254" spans="1:26" ht="14.5" hidden="1" thickBot="1" x14ac:dyDescent="0.35">
      <c r="A254" s="67" t="str">
        <f>IF(ISBLANK(Input!A255)," ",Input!A255)</f>
        <v xml:space="preserve"> </v>
      </c>
      <c r="B254" s="117" t="str">
        <f>IF(ISBLANK(Input!B255)," ",Input!B255)</f>
        <v xml:space="preserve"> </v>
      </c>
      <c r="C254" s="66" t="str">
        <f>IF(ISBLANK(Input!C255)," ",Input!C255)</f>
        <v xml:space="preserve"> </v>
      </c>
      <c r="D254" s="8">
        <f>SUMIFS(D613,Input!$I255,Costs!D$1)+SUMIFS(D613,Input!$J255,Costs!D$1)+SUMIFS(D613,Input!$K255,Costs!D$1)+SUMIFS(D613,Input!$L255,Costs!D$1)</f>
        <v>0</v>
      </c>
      <c r="E254" s="8">
        <f>SUMIFS(E613,Input!$I255,Costs!E$1)+SUMIFS(E613,Input!$J255,Costs!E$1)+SUMIFS(E613,Input!$K255,Costs!E$1)+SUMIFS(E613,Input!$L255,Costs!E$1)</f>
        <v>0</v>
      </c>
      <c r="F254" s="8">
        <f>SUMIFS(F613,Input!$I255,Costs!F$1)+SUMIFS(F613,Input!$J255,Costs!F$1)+SUMIFS(F613,Input!$K255,Costs!F$1)+SUMIFS(F613,Input!$L255,Costs!F$1)</f>
        <v>0</v>
      </c>
      <c r="G254" s="8">
        <f>SUMIFS(G613,Input!$I255,Costs!G$1)+SUMIFS(G613,Input!$J255,Costs!G$1)+SUMIFS(G613,Input!$K255,Costs!G$1)+SUMIFS(G613,Input!$L255,Costs!G$1)</f>
        <v>0</v>
      </c>
      <c r="H254" s="8">
        <f>SUMIFS(H613,Input!$I255,Costs!H$1)+SUMIFS(H613,Input!$J255,Costs!H$1)+SUMIFS(H613,Input!$K255,Costs!H$1)+SUMIFS(H613,Input!$L255,Costs!H$1)</f>
        <v>0</v>
      </c>
      <c r="I254" s="8">
        <f>SUMIFS(I613,Input!$I255,Costs!I$1)+SUMIFS(I613,Input!$J255,Costs!I$1)+SUMIFS(I613,Input!$K255,Costs!I$1)+SUMIFS(I613,Input!$L255,Costs!I$1)</f>
        <v>0</v>
      </c>
      <c r="J254" s="8">
        <f>SUMIFS(J613,Input!$I255,Costs!J$1)+SUMIFS(J613,Input!$J255,Costs!J$1)+SUMIFS(J613,Input!$K255,Costs!J$1)+SUMIFS(J613,Input!$L255,Costs!J$1)</f>
        <v>0</v>
      </c>
      <c r="K254" s="8">
        <f>SUMIFS(K613,Input!$I255,Costs!K$1)+SUMIFS(K613,Input!$J255,Costs!K$1)+SUMIFS(K613,Input!$K255,Costs!K$1)+SUMIFS(K613,Input!$L255,Costs!K$1)</f>
        <v>0</v>
      </c>
      <c r="L254" s="8">
        <f>SUMIFS(L613,Input!$I255,Costs!L$1)+SUMIFS(L613,Input!$J255,Costs!L$1)+SUMIFS(L613,Input!$K255,Costs!L$1)+SUMIFS(L613,Input!$L255,Costs!L$1)</f>
        <v>0</v>
      </c>
      <c r="M254" s="8">
        <f>SUMIFS(M613,Input!$I255,Costs!M$1)+SUMIFS(M613,Input!$J255,Costs!M$1)+SUMIFS(M613,Input!$K255,Costs!M$1)+SUMIFS(M613,Input!$L255,Costs!M$1)</f>
        <v>0</v>
      </c>
      <c r="N254" s="8">
        <f>SUMIFS(N613,Input!$I255,Costs!N$1)+SUMIFS(N613,Input!$J255,Costs!N$1)+SUMIFS(N613,Input!$K255,Costs!N$1)+SUMIFS(N613,Input!$L255,Costs!N$1)</f>
        <v>0</v>
      </c>
      <c r="O254" s="8">
        <f>SUMIFS(O613,Input!$I255,Costs!O$1)+SUMIFS(O613,Input!$J255,Costs!O$1)+SUMIFS(O613,Input!$K255,Costs!O$1)+SUMIFS(O613,Input!$L255,Costs!O$1)</f>
        <v>0</v>
      </c>
      <c r="P254" s="8">
        <f>SUMIFS(P613,Input!$I255,Costs!P$1)+SUMIFS(P613,Input!$J255,Costs!P$1)+SUMIFS(P613,Input!$K255,Costs!P$1)+SUMIFS(P613,Input!$L255,Costs!P$1)</f>
        <v>0</v>
      </c>
      <c r="Q254" s="8">
        <f>SUMIFS(Q613,Input!$I255,Costs!Q$1)+SUMIFS(Q613,Input!$J255,Costs!Q$1)+SUMIFS(Q613,Input!$K255,Costs!Q$1)+SUMIFS(Q613,Input!$L255,Costs!Q$1)</f>
        <v>0</v>
      </c>
      <c r="R254" s="8">
        <f>SUMIFS(R613,Input!$I255,Costs!R$1)+SUMIFS(R613,Input!$J255,Costs!R$1)+SUMIFS(R613,Input!$K255,Costs!R$1)+SUMIFS(R613,Input!$L255,Costs!R$1)</f>
        <v>0</v>
      </c>
      <c r="S254" s="8">
        <f>SUMIFS(S613,Input!$I255,Costs!S$1)+SUMIFS(S613,Input!$J255,Costs!S$1)+SUMIFS(S613,Input!$K255,Costs!S$1)+SUMIFS(S613,Input!$L255,Costs!S$1)</f>
        <v>0</v>
      </c>
      <c r="T254" s="8">
        <f>SUMIFS(T613,Input!$I255,Costs!T$1)+SUMIFS(T613,Input!$J255,Costs!T$1)+SUMIFS(T613,Input!$K255,Costs!T$1)+SUMIFS(T613,Input!$L255,Costs!T$1)</f>
        <v>0</v>
      </c>
      <c r="U254" s="8">
        <f>SUMIFS(U613,Input!$I255,Costs!U$1)+SUMIFS(U613,Input!$J255,Costs!U$1)+SUMIFS(U613,Input!$K255,Costs!U$1)+SUMIFS(U613,Input!$L255,Costs!U$1)</f>
        <v>0</v>
      </c>
      <c r="V254" s="8">
        <f>SUMIFS(V613,Input!$I255,Costs!V$1)+SUMIFS(V613,Input!$J255,Costs!V$1)+SUMIFS(V613,Input!$K255,Costs!V$1)+SUMIFS(V613,Input!$L255,Costs!V$1)</f>
        <v>0</v>
      </c>
      <c r="W254" s="8">
        <f>SUMIFS(W613,Input!$I255,Costs!W$1)+SUMIFS(W613,Input!$J255,Costs!W$1)+SUMIFS(W613,Input!$K255,Costs!W$1)+SUMIFS(W613,Input!$L255,Costs!W$1)</f>
        <v>0</v>
      </c>
      <c r="X254"/>
      <c r="Y254" s="119">
        <f t="shared" si="6"/>
        <v>0</v>
      </c>
      <c r="Z254"/>
    </row>
    <row r="255" spans="1:26" ht="14.5" hidden="1" thickBot="1" x14ac:dyDescent="0.35">
      <c r="A255" s="67" t="str">
        <f>IF(ISBLANK(Input!A256)," ",Input!A256)</f>
        <v xml:space="preserve"> </v>
      </c>
      <c r="B255" s="117" t="str">
        <f>IF(ISBLANK(Input!B256)," ",Input!B256)</f>
        <v xml:space="preserve"> </v>
      </c>
      <c r="C255" s="66" t="str">
        <f>IF(ISBLANK(Input!C256)," ",Input!C256)</f>
        <v xml:space="preserve"> </v>
      </c>
      <c r="D255" s="8">
        <f>SUMIFS(D614,Input!$I256,Costs!D$1)+SUMIFS(D614,Input!$J256,Costs!D$1)+SUMIFS(D614,Input!$K256,Costs!D$1)+SUMIFS(D614,Input!$L256,Costs!D$1)</f>
        <v>0</v>
      </c>
      <c r="E255" s="8">
        <f>SUMIFS(E614,Input!$I256,Costs!E$1)+SUMIFS(E614,Input!$J256,Costs!E$1)+SUMIFS(E614,Input!$K256,Costs!E$1)+SUMIFS(E614,Input!$L256,Costs!E$1)</f>
        <v>0</v>
      </c>
      <c r="F255" s="8">
        <f>SUMIFS(F614,Input!$I256,Costs!F$1)+SUMIFS(F614,Input!$J256,Costs!F$1)+SUMIFS(F614,Input!$K256,Costs!F$1)+SUMIFS(F614,Input!$L256,Costs!F$1)</f>
        <v>0</v>
      </c>
      <c r="G255" s="8">
        <f>SUMIFS(G614,Input!$I256,Costs!G$1)+SUMIFS(G614,Input!$J256,Costs!G$1)+SUMIFS(G614,Input!$K256,Costs!G$1)+SUMIFS(G614,Input!$L256,Costs!G$1)</f>
        <v>0</v>
      </c>
      <c r="H255" s="8">
        <f>SUMIFS(H614,Input!$I256,Costs!H$1)+SUMIFS(H614,Input!$J256,Costs!H$1)+SUMIFS(H614,Input!$K256,Costs!H$1)+SUMIFS(H614,Input!$L256,Costs!H$1)</f>
        <v>0</v>
      </c>
      <c r="I255" s="8">
        <f>SUMIFS(I614,Input!$I256,Costs!I$1)+SUMIFS(I614,Input!$J256,Costs!I$1)+SUMIFS(I614,Input!$K256,Costs!I$1)+SUMIFS(I614,Input!$L256,Costs!I$1)</f>
        <v>0</v>
      </c>
      <c r="J255" s="8">
        <f>SUMIFS(J614,Input!$I256,Costs!J$1)+SUMIFS(J614,Input!$J256,Costs!J$1)+SUMIFS(J614,Input!$K256,Costs!J$1)+SUMIFS(J614,Input!$L256,Costs!J$1)</f>
        <v>0</v>
      </c>
      <c r="K255" s="8">
        <f>SUMIFS(K614,Input!$I256,Costs!K$1)+SUMIFS(K614,Input!$J256,Costs!K$1)+SUMIFS(K614,Input!$K256,Costs!K$1)+SUMIFS(K614,Input!$L256,Costs!K$1)</f>
        <v>0</v>
      </c>
      <c r="L255" s="8">
        <f>SUMIFS(L614,Input!$I256,Costs!L$1)+SUMIFS(L614,Input!$J256,Costs!L$1)+SUMIFS(L614,Input!$K256,Costs!L$1)+SUMIFS(L614,Input!$L256,Costs!L$1)</f>
        <v>0</v>
      </c>
      <c r="M255" s="8">
        <f>SUMIFS(M614,Input!$I256,Costs!M$1)+SUMIFS(M614,Input!$J256,Costs!M$1)+SUMIFS(M614,Input!$K256,Costs!M$1)+SUMIFS(M614,Input!$L256,Costs!M$1)</f>
        <v>0</v>
      </c>
      <c r="N255" s="8">
        <f>SUMIFS(N614,Input!$I256,Costs!N$1)+SUMIFS(N614,Input!$J256,Costs!N$1)+SUMIFS(N614,Input!$K256,Costs!N$1)+SUMIFS(N614,Input!$L256,Costs!N$1)</f>
        <v>0</v>
      </c>
      <c r="O255" s="8">
        <f>SUMIFS(O614,Input!$I256,Costs!O$1)+SUMIFS(O614,Input!$J256,Costs!O$1)+SUMIFS(O614,Input!$K256,Costs!O$1)+SUMIFS(O614,Input!$L256,Costs!O$1)</f>
        <v>0</v>
      </c>
      <c r="P255" s="8">
        <f>SUMIFS(P614,Input!$I256,Costs!P$1)+SUMIFS(P614,Input!$J256,Costs!P$1)+SUMIFS(P614,Input!$K256,Costs!P$1)+SUMIFS(P614,Input!$L256,Costs!P$1)</f>
        <v>0</v>
      </c>
      <c r="Q255" s="8">
        <f>SUMIFS(Q614,Input!$I256,Costs!Q$1)+SUMIFS(Q614,Input!$J256,Costs!Q$1)+SUMIFS(Q614,Input!$K256,Costs!Q$1)+SUMIFS(Q614,Input!$L256,Costs!Q$1)</f>
        <v>0</v>
      </c>
      <c r="R255" s="8">
        <f>SUMIFS(R614,Input!$I256,Costs!R$1)+SUMIFS(R614,Input!$J256,Costs!R$1)+SUMIFS(R614,Input!$K256,Costs!R$1)+SUMIFS(R614,Input!$L256,Costs!R$1)</f>
        <v>0</v>
      </c>
      <c r="S255" s="8">
        <f>SUMIFS(S614,Input!$I256,Costs!S$1)+SUMIFS(S614,Input!$J256,Costs!S$1)+SUMIFS(S614,Input!$K256,Costs!S$1)+SUMIFS(S614,Input!$L256,Costs!S$1)</f>
        <v>0</v>
      </c>
      <c r="T255" s="8">
        <f>SUMIFS(T614,Input!$I256,Costs!T$1)+SUMIFS(T614,Input!$J256,Costs!T$1)+SUMIFS(T614,Input!$K256,Costs!T$1)+SUMIFS(T614,Input!$L256,Costs!T$1)</f>
        <v>0</v>
      </c>
      <c r="U255" s="8">
        <f>SUMIFS(U614,Input!$I256,Costs!U$1)+SUMIFS(U614,Input!$J256,Costs!U$1)+SUMIFS(U614,Input!$K256,Costs!U$1)+SUMIFS(U614,Input!$L256,Costs!U$1)</f>
        <v>0</v>
      </c>
      <c r="V255" s="8">
        <f>SUMIFS(V614,Input!$I256,Costs!V$1)+SUMIFS(V614,Input!$J256,Costs!V$1)+SUMIFS(V614,Input!$K256,Costs!V$1)+SUMIFS(V614,Input!$L256,Costs!V$1)</f>
        <v>0</v>
      </c>
      <c r="W255" s="8">
        <f>SUMIFS(W614,Input!$I256,Costs!W$1)+SUMIFS(W614,Input!$J256,Costs!W$1)+SUMIFS(W614,Input!$K256,Costs!W$1)+SUMIFS(W614,Input!$L256,Costs!W$1)</f>
        <v>0</v>
      </c>
      <c r="X255"/>
      <c r="Y255" s="119">
        <f t="shared" si="6"/>
        <v>0</v>
      </c>
      <c r="Z255"/>
    </row>
    <row r="256" spans="1:26" ht="14.5" hidden="1" thickBot="1" x14ac:dyDescent="0.35">
      <c r="A256" s="67" t="str">
        <f>IF(ISBLANK(Input!A257)," ",Input!A257)</f>
        <v xml:space="preserve"> </v>
      </c>
      <c r="B256" s="117" t="str">
        <f>IF(ISBLANK(Input!B257)," ",Input!B257)</f>
        <v xml:space="preserve"> </v>
      </c>
      <c r="C256" s="66" t="str">
        <f>IF(ISBLANK(Input!C257)," ",Input!C257)</f>
        <v xml:space="preserve"> </v>
      </c>
      <c r="D256" s="8">
        <f>SUMIFS(D615,Input!$I257,Costs!D$1)+SUMIFS(D615,Input!$J257,Costs!D$1)+SUMIFS(D615,Input!$K257,Costs!D$1)+SUMIFS(D615,Input!$L257,Costs!D$1)</f>
        <v>0</v>
      </c>
      <c r="E256" s="8">
        <f>SUMIFS(E615,Input!$I257,Costs!E$1)+SUMIFS(E615,Input!$J257,Costs!E$1)+SUMIFS(E615,Input!$K257,Costs!E$1)+SUMIFS(E615,Input!$L257,Costs!E$1)</f>
        <v>0</v>
      </c>
      <c r="F256" s="8">
        <f>SUMIFS(F615,Input!$I257,Costs!F$1)+SUMIFS(F615,Input!$J257,Costs!F$1)+SUMIFS(F615,Input!$K257,Costs!F$1)+SUMIFS(F615,Input!$L257,Costs!F$1)</f>
        <v>0</v>
      </c>
      <c r="G256" s="8">
        <f>SUMIFS(G615,Input!$I257,Costs!G$1)+SUMIFS(G615,Input!$J257,Costs!G$1)+SUMIFS(G615,Input!$K257,Costs!G$1)+SUMIFS(G615,Input!$L257,Costs!G$1)</f>
        <v>0</v>
      </c>
      <c r="H256" s="8">
        <f>SUMIFS(H615,Input!$I257,Costs!H$1)+SUMIFS(H615,Input!$J257,Costs!H$1)+SUMIFS(H615,Input!$K257,Costs!H$1)+SUMIFS(H615,Input!$L257,Costs!H$1)</f>
        <v>0</v>
      </c>
      <c r="I256" s="8">
        <f>SUMIFS(I615,Input!$I257,Costs!I$1)+SUMIFS(I615,Input!$J257,Costs!I$1)+SUMIFS(I615,Input!$K257,Costs!I$1)+SUMIFS(I615,Input!$L257,Costs!I$1)</f>
        <v>0</v>
      </c>
      <c r="J256" s="8">
        <f>SUMIFS(J615,Input!$I257,Costs!J$1)+SUMIFS(J615,Input!$J257,Costs!J$1)+SUMIFS(J615,Input!$K257,Costs!J$1)+SUMIFS(J615,Input!$L257,Costs!J$1)</f>
        <v>0</v>
      </c>
      <c r="K256" s="8">
        <f>SUMIFS(K615,Input!$I257,Costs!K$1)+SUMIFS(K615,Input!$J257,Costs!K$1)+SUMIFS(K615,Input!$K257,Costs!K$1)+SUMIFS(K615,Input!$L257,Costs!K$1)</f>
        <v>0</v>
      </c>
      <c r="L256" s="8">
        <f>SUMIFS(L615,Input!$I257,Costs!L$1)+SUMIFS(L615,Input!$J257,Costs!L$1)+SUMIFS(L615,Input!$K257,Costs!L$1)+SUMIFS(L615,Input!$L257,Costs!L$1)</f>
        <v>0</v>
      </c>
      <c r="M256" s="8">
        <f>SUMIFS(M615,Input!$I257,Costs!M$1)+SUMIFS(M615,Input!$J257,Costs!M$1)+SUMIFS(M615,Input!$K257,Costs!M$1)+SUMIFS(M615,Input!$L257,Costs!M$1)</f>
        <v>0</v>
      </c>
      <c r="N256" s="8">
        <f>SUMIFS(N615,Input!$I257,Costs!N$1)+SUMIFS(N615,Input!$J257,Costs!N$1)+SUMIFS(N615,Input!$K257,Costs!N$1)+SUMIFS(N615,Input!$L257,Costs!N$1)</f>
        <v>0</v>
      </c>
      <c r="O256" s="8">
        <f>SUMIFS(O615,Input!$I257,Costs!O$1)+SUMIFS(O615,Input!$J257,Costs!O$1)+SUMIFS(O615,Input!$K257,Costs!O$1)+SUMIFS(O615,Input!$L257,Costs!O$1)</f>
        <v>0</v>
      </c>
      <c r="P256" s="8">
        <f>SUMIFS(P615,Input!$I257,Costs!P$1)+SUMIFS(P615,Input!$J257,Costs!P$1)+SUMIFS(P615,Input!$K257,Costs!P$1)+SUMIFS(P615,Input!$L257,Costs!P$1)</f>
        <v>0</v>
      </c>
      <c r="Q256" s="8">
        <f>SUMIFS(Q615,Input!$I257,Costs!Q$1)+SUMIFS(Q615,Input!$J257,Costs!Q$1)+SUMIFS(Q615,Input!$K257,Costs!Q$1)+SUMIFS(Q615,Input!$L257,Costs!Q$1)</f>
        <v>0</v>
      </c>
      <c r="R256" s="8">
        <f>SUMIFS(R615,Input!$I257,Costs!R$1)+SUMIFS(R615,Input!$J257,Costs!R$1)+SUMIFS(R615,Input!$K257,Costs!R$1)+SUMIFS(R615,Input!$L257,Costs!R$1)</f>
        <v>0</v>
      </c>
      <c r="S256" s="8">
        <f>SUMIFS(S615,Input!$I257,Costs!S$1)+SUMIFS(S615,Input!$J257,Costs!S$1)+SUMIFS(S615,Input!$K257,Costs!S$1)+SUMIFS(S615,Input!$L257,Costs!S$1)</f>
        <v>0</v>
      </c>
      <c r="T256" s="8">
        <f>SUMIFS(T615,Input!$I257,Costs!T$1)+SUMIFS(T615,Input!$J257,Costs!T$1)+SUMIFS(T615,Input!$K257,Costs!T$1)+SUMIFS(T615,Input!$L257,Costs!T$1)</f>
        <v>0</v>
      </c>
      <c r="U256" s="8">
        <f>SUMIFS(U615,Input!$I257,Costs!U$1)+SUMIFS(U615,Input!$J257,Costs!U$1)+SUMIFS(U615,Input!$K257,Costs!U$1)+SUMIFS(U615,Input!$L257,Costs!U$1)</f>
        <v>0</v>
      </c>
      <c r="V256" s="8">
        <f>SUMIFS(V615,Input!$I257,Costs!V$1)+SUMIFS(V615,Input!$J257,Costs!V$1)+SUMIFS(V615,Input!$K257,Costs!V$1)+SUMIFS(V615,Input!$L257,Costs!V$1)</f>
        <v>0</v>
      </c>
      <c r="W256" s="8">
        <f>SUMIFS(W615,Input!$I257,Costs!W$1)+SUMIFS(W615,Input!$J257,Costs!W$1)+SUMIFS(W615,Input!$K257,Costs!W$1)+SUMIFS(W615,Input!$L257,Costs!W$1)</f>
        <v>0</v>
      </c>
      <c r="X256"/>
      <c r="Y256" s="119">
        <f t="shared" si="6"/>
        <v>0</v>
      </c>
      <c r="Z256"/>
    </row>
    <row r="257" spans="1:26" ht="14.5" hidden="1" thickBot="1" x14ac:dyDescent="0.35">
      <c r="A257" s="67" t="str">
        <f>IF(ISBLANK(Input!A258)," ",Input!A258)</f>
        <v xml:space="preserve"> </v>
      </c>
      <c r="B257" s="117" t="str">
        <f>IF(ISBLANK(Input!B258)," ",Input!B258)</f>
        <v xml:space="preserve"> </v>
      </c>
      <c r="C257" s="66" t="str">
        <f>IF(ISBLANK(Input!C258)," ",Input!C258)</f>
        <v xml:space="preserve"> </v>
      </c>
      <c r="D257" s="8">
        <f>SUMIFS(D616,Input!$I258,Costs!D$1)+SUMIFS(D616,Input!$J258,Costs!D$1)+SUMIFS(D616,Input!$K258,Costs!D$1)+SUMIFS(D616,Input!$L258,Costs!D$1)</f>
        <v>0</v>
      </c>
      <c r="E257" s="8">
        <f>SUMIFS(E616,Input!$I258,Costs!E$1)+SUMIFS(E616,Input!$J258,Costs!E$1)+SUMIFS(E616,Input!$K258,Costs!E$1)+SUMIFS(E616,Input!$L258,Costs!E$1)</f>
        <v>0</v>
      </c>
      <c r="F257" s="8">
        <f>SUMIFS(F616,Input!$I258,Costs!F$1)+SUMIFS(F616,Input!$J258,Costs!F$1)+SUMIFS(F616,Input!$K258,Costs!F$1)+SUMIFS(F616,Input!$L258,Costs!F$1)</f>
        <v>0</v>
      </c>
      <c r="G257" s="8">
        <f>SUMIFS(G616,Input!$I258,Costs!G$1)+SUMIFS(G616,Input!$J258,Costs!G$1)+SUMIFS(G616,Input!$K258,Costs!G$1)+SUMIFS(G616,Input!$L258,Costs!G$1)</f>
        <v>0</v>
      </c>
      <c r="H257" s="8">
        <f>SUMIFS(H616,Input!$I258,Costs!H$1)+SUMIFS(H616,Input!$J258,Costs!H$1)+SUMIFS(H616,Input!$K258,Costs!H$1)+SUMIFS(H616,Input!$L258,Costs!H$1)</f>
        <v>0</v>
      </c>
      <c r="I257" s="8">
        <f>SUMIFS(I616,Input!$I258,Costs!I$1)+SUMIFS(I616,Input!$J258,Costs!I$1)+SUMIFS(I616,Input!$K258,Costs!I$1)+SUMIFS(I616,Input!$L258,Costs!I$1)</f>
        <v>0</v>
      </c>
      <c r="J257" s="8">
        <f>SUMIFS(J616,Input!$I258,Costs!J$1)+SUMIFS(J616,Input!$J258,Costs!J$1)+SUMIFS(J616,Input!$K258,Costs!J$1)+SUMIFS(J616,Input!$L258,Costs!J$1)</f>
        <v>0</v>
      </c>
      <c r="K257" s="8">
        <f>SUMIFS(K616,Input!$I258,Costs!K$1)+SUMIFS(K616,Input!$J258,Costs!K$1)+SUMIFS(K616,Input!$K258,Costs!K$1)+SUMIFS(K616,Input!$L258,Costs!K$1)</f>
        <v>0</v>
      </c>
      <c r="L257" s="8">
        <f>SUMIFS(L616,Input!$I258,Costs!L$1)+SUMIFS(L616,Input!$J258,Costs!L$1)+SUMIFS(L616,Input!$K258,Costs!L$1)+SUMIFS(L616,Input!$L258,Costs!L$1)</f>
        <v>0</v>
      </c>
      <c r="M257" s="8">
        <f>SUMIFS(M616,Input!$I258,Costs!M$1)+SUMIFS(M616,Input!$J258,Costs!M$1)+SUMIFS(M616,Input!$K258,Costs!M$1)+SUMIFS(M616,Input!$L258,Costs!M$1)</f>
        <v>0</v>
      </c>
      <c r="N257" s="8">
        <f>SUMIFS(N616,Input!$I258,Costs!N$1)+SUMIFS(N616,Input!$J258,Costs!N$1)+SUMIFS(N616,Input!$K258,Costs!N$1)+SUMIFS(N616,Input!$L258,Costs!N$1)</f>
        <v>0</v>
      </c>
      <c r="O257" s="8">
        <f>SUMIFS(O616,Input!$I258,Costs!O$1)+SUMIFS(O616,Input!$J258,Costs!O$1)+SUMIFS(O616,Input!$K258,Costs!O$1)+SUMIFS(O616,Input!$L258,Costs!O$1)</f>
        <v>0</v>
      </c>
      <c r="P257" s="8">
        <f>SUMIFS(P616,Input!$I258,Costs!P$1)+SUMIFS(P616,Input!$J258,Costs!P$1)+SUMIFS(P616,Input!$K258,Costs!P$1)+SUMIFS(P616,Input!$L258,Costs!P$1)</f>
        <v>0</v>
      </c>
      <c r="Q257" s="8">
        <f>SUMIFS(Q616,Input!$I258,Costs!Q$1)+SUMIFS(Q616,Input!$J258,Costs!Q$1)+SUMIFS(Q616,Input!$K258,Costs!Q$1)+SUMIFS(Q616,Input!$L258,Costs!Q$1)</f>
        <v>0</v>
      </c>
      <c r="R257" s="8">
        <f>SUMIFS(R616,Input!$I258,Costs!R$1)+SUMIFS(R616,Input!$J258,Costs!R$1)+SUMIFS(R616,Input!$K258,Costs!R$1)+SUMIFS(R616,Input!$L258,Costs!R$1)</f>
        <v>0</v>
      </c>
      <c r="S257" s="8">
        <f>SUMIFS(S616,Input!$I258,Costs!S$1)+SUMIFS(S616,Input!$J258,Costs!S$1)+SUMIFS(S616,Input!$K258,Costs!S$1)+SUMIFS(S616,Input!$L258,Costs!S$1)</f>
        <v>0</v>
      </c>
      <c r="T257" s="8">
        <f>SUMIFS(T616,Input!$I258,Costs!T$1)+SUMIFS(T616,Input!$J258,Costs!T$1)+SUMIFS(T616,Input!$K258,Costs!T$1)+SUMIFS(T616,Input!$L258,Costs!T$1)</f>
        <v>0</v>
      </c>
      <c r="U257" s="8">
        <f>SUMIFS(U616,Input!$I258,Costs!U$1)+SUMIFS(U616,Input!$J258,Costs!U$1)+SUMIFS(U616,Input!$K258,Costs!U$1)+SUMIFS(U616,Input!$L258,Costs!U$1)</f>
        <v>0</v>
      </c>
      <c r="V257" s="8">
        <f>SUMIFS(V616,Input!$I258,Costs!V$1)+SUMIFS(V616,Input!$J258,Costs!V$1)+SUMIFS(V616,Input!$K258,Costs!V$1)+SUMIFS(V616,Input!$L258,Costs!V$1)</f>
        <v>0</v>
      </c>
      <c r="W257" s="8">
        <f>SUMIFS(W616,Input!$I258,Costs!W$1)+SUMIFS(W616,Input!$J258,Costs!W$1)+SUMIFS(W616,Input!$K258,Costs!W$1)+SUMIFS(W616,Input!$L258,Costs!W$1)</f>
        <v>0</v>
      </c>
      <c r="X257"/>
      <c r="Y257" s="119">
        <f t="shared" si="6"/>
        <v>0</v>
      </c>
      <c r="Z257"/>
    </row>
    <row r="258" spans="1:26" ht="14.5" hidden="1" thickBot="1" x14ac:dyDescent="0.35">
      <c r="A258" s="67" t="str">
        <f>IF(ISBLANK(Input!A259)," ",Input!A259)</f>
        <v xml:space="preserve"> </v>
      </c>
      <c r="B258" s="117" t="str">
        <f>IF(ISBLANK(Input!B259)," ",Input!B259)</f>
        <v xml:space="preserve"> </v>
      </c>
      <c r="C258" s="66" t="str">
        <f>IF(ISBLANK(Input!C259)," ",Input!C259)</f>
        <v xml:space="preserve"> </v>
      </c>
      <c r="D258" s="8">
        <f>SUMIFS(D617,Input!$I259,Costs!D$1)+SUMIFS(D617,Input!$J259,Costs!D$1)+SUMIFS(D617,Input!$K259,Costs!D$1)+SUMIFS(D617,Input!$L259,Costs!D$1)</f>
        <v>0</v>
      </c>
      <c r="E258" s="8">
        <f>SUMIFS(E617,Input!$I259,Costs!E$1)+SUMIFS(E617,Input!$J259,Costs!E$1)+SUMIFS(E617,Input!$K259,Costs!E$1)+SUMIFS(E617,Input!$L259,Costs!E$1)</f>
        <v>0</v>
      </c>
      <c r="F258" s="8">
        <f>SUMIFS(F617,Input!$I259,Costs!F$1)+SUMIFS(F617,Input!$J259,Costs!F$1)+SUMIFS(F617,Input!$K259,Costs!F$1)+SUMIFS(F617,Input!$L259,Costs!F$1)</f>
        <v>0</v>
      </c>
      <c r="G258" s="8">
        <f>SUMIFS(G617,Input!$I259,Costs!G$1)+SUMIFS(G617,Input!$J259,Costs!G$1)+SUMIFS(G617,Input!$K259,Costs!G$1)+SUMIFS(G617,Input!$L259,Costs!G$1)</f>
        <v>0</v>
      </c>
      <c r="H258" s="8">
        <f>SUMIFS(H617,Input!$I259,Costs!H$1)+SUMIFS(H617,Input!$J259,Costs!H$1)+SUMIFS(H617,Input!$K259,Costs!H$1)+SUMIFS(H617,Input!$L259,Costs!H$1)</f>
        <v>0</v>
      </c>
      <c r="I258" s="8">
        <f>SUMIFS(I617,Input!$I259,Costs!I$1)+SUMIFS(I617,Input!$J259,Costs!I$1)+SUMIFS(I617,Input!$K259,Costs!I$1)+SUMIFS(I617,Input!$L259,Costs!I$1)</f>
        <v>0</v>
      </c>
      <c r="J258" s="8">
        <f>SUMIFS(J617,Input!$I259,Costs!J$1)+SUMIFS(J617,Input!$J259,Costs!J$1)+SUMIFS(J617,Input!$K259,Costs!J$1)+SUMIFS(J617,Input!$L259,Costs!J$1)</f>
        <v>0</v>
      </c>
      <c r="K258" s="8">
        <f>SUMIFS(K617,Input!$I259,Costs!K$1)+SUMIFS(K617,Input!$J259,Costs!K$1)+SUMIFS(K617,Input!$K259,Costs!K$1)+SUMIFS(K617,Input!$L259,Costs!K$1)</f>
        <v>0</v>
      </c>
      <c r="L258" s="8">
        <f>SUMIFS(L617,Input!$I259,Costs!L$1)+SUMIFS(L617,Input!$J259,Costs!L$1)+SUMIFS(L617,Input!$K259,Costs!L$1)+SUMIFS(L617,Input!$L259,Costs!L$1)</f>
        <v>0</v>
      </c>
      <c r="M258" s="8">
        <f>SUMIFS(M617,Input!$I259,Costs!M$1)+SUMIFS(M617,Input!$J259,Costs!M$1)+SUMIFS(M617,Input!$K259,Costs!M$1)+SUMIFS(M617,Input!$L259,Costs!M$1)</f>
        <v>0</v>
      </c>
      <c r="N258" s="8">
        <f>SUMIFS(N617,Input!$I259,Costs!N$1)+SUMIFS(N617,Input!$J259,Costs!N$1)+SUMIFS(N617,Input!$K259,Costs!N$1)+SUMIFS(N617,Input!$L259,Costs!N$1)</f>
        <v>0</v>
      </c>
      <c r="O258" s="8">
        <f>SUMIFS(O617,Input!$I259,Costs!O$1)+SUMIFS(O617,Input!$J259,Costs!O$1)+SUMIFS(O617,Input!$K259,Costs!O$1)+SUMIFS(O617,Input!$L259,Costs!O$1)</f>
        <v>0</v>
      </c>
      <c r="P258" s="8">
        <f>SUMIFS(P617,Input!$I259,Costs!P$1)+SUMIFS(P617,Input!$J259,Costs!P$1)+SUMIFS(P617,Input!$K259,Costs!P$1)+SUMIFS(P617,Input!$L259,Costs!P$1)</f>
        <v>0</v>
      </c>
      <c r="Q258" s="8">
        <f>SUMIFS(Q617,Input!$I259,Costs!Q$1)+SUMIFS(Q617,Input!$J259,Costs!Q$1)+SUMIFS(Q617,Input!$K259,Costs!Q$1)+SUMIFS(Q617,Input!$L259,Costs!Q$1)</f>
        <v>0</v>
      </c>
      <c r="R258" s="8">
        <f>SUMIFS(R617,Input!$I259,Costs!R$1)+SUMIFS(R617,Input!$J259,Costs!R$1)+SUMIFS(R617,Input!$K259,Costs!R$1)+SUMIFS(R617,Input!$L259,Costs!R$1)</f>
        <v>0</v>
      </c>
      <c r="S258" s="8">
        <f>SUMIFS(S617,Input!$I259,Costs!S$1)+SUMIFS(S617,Input!$J259,Costs!S$1)+SUMIFS(S617,Input!$K259,Costs!S$1)+SUMIFS(S617,Input!$L259,Costs!S$1)</f>
        <v>0</v>
      </c>
      <c r="T258" s="8">
        <f>SUMIFS(T617,Input!$I259,Costs!T$1)+SUMIFS(T617,Input!$J259,Costs!T$1)+SUMIFS(T617,Input!$K259,Costs!T$1)+SUMIFS(T617,Input!$L259,Costs!T$1)</f>
        <v>0</v>
      </c>
      <c r="U258" s="8">
        <f>SUMIFS(U617,Input!$I259,Costs!U$1)+SUMIFS(U617,Input!$J259,Costs!U$1)+SUMIFS(U617,Input!$K259,Costs!U$1)+SUMIFS(U617,Input!$L259,Costs!U$1)</f>
        <v>0</v>
      </c>
      <c r="V258" s="8">
        <f>SUMIFS(V617,Input!$I259,Costs!V$1)+SUMIFS(V617,Input!$J259,Costs!V$1)+SUMIFS(V617,Input!$K259,Costs!V$1)+SUMIFS(V617,Input!$L259,Costs!V$1)</f>
        <v>0</v>
      </c>
      <c r="W258" s="8">
        <f>SUMIFS(W617,Input!$I259,Costs!W$1)+SUMIFS(W617,Input!$J259,Costs!W$1)+SUMIFS(W617,Input!$K259,Costs!W$1)+SUMIFS(W617,Input!$L259,Costs!W$1)</f>
        <v>0</v>
      </c>
      <c r="X258"/>
      <c r="Y258" s="119">
        <f t="shared" si="6"/>
        <v>0</v>
      </c>
      <c r="Z258"/>
    </row>
    <row r="259" spans="1:26" ht="14.5" hidden="1" thickBot="1" x14ac:dyDescent="0.35">
      <c r="A259" s="67" t="str">
        <f>IF(ISBLANK(Input!A260)," ",Input!A260)</f>
        <v xml:space="preserve"> </v>
      </c>
      <c r="B259" s="117" t="str">
        <f>IF(ISBLANK(Input!B260)," ",Input!B260)</f>
        <v xml:space="preserve"> </v>
      </c>
      <c r="C259" s="66" t="str">
        <f>IF(ISBLANK(Input!C260)," ",Input!C260)</f>
        <v xml:space="preserve"> </v>
      </c>
      <c r="D259" s="8">
        <f>SUMIFS(D618,Input!$I260,Costs!D$1)+SUMIFS(D618,Input!$J260,Costs!D$1)+SUMIFS(D618,Input!$K260,Costs!D$1)+SUMIFS(D618,Input!$L260,Costs!D$1)</f>
        <v>0</v>
      </c>
      <c r="E259" s="8">
        <f>SUMIFS(E618,Input!$I260,Costs!E$1)+SUMIFS(E618,Input!$J260,Costs!E$1)+SUMIFS(E618,Input!$K260,Costs!E$1)+SUMIFS(E618,Input!$L260,Costs!E$1)</f>
        <v>0</v>
      </c>
      <c r="F259" s="8">
        <f>SUMIFS(F618,Input!$I260,Costs!F$1)+SUMIFS(F618,Input!$J260,Costs!F$1)+SUMIFS(F618,Input!$K260,Costs!F$1)+SUMIFS(F618,Input!$L260,Costs!F$1)</f>
        <v>0</v>
      </c>
      <c r="G259" s="8">
        <f>SUMIFS(G618,Input!$I260,Costs!G$1)+SUMIFS(G618,Input!$J260,Costs!G$1)+SUMIFS(G618,Input!$K260,Costs!G$1)+SUMIFS(G618,Input!$L260,Costs!G$1)</f>
        <v>0</v>
      </c>
      <c r="H259" s="8">
        <f>SUMIFS(H618,Input!$I260,Costs!H$1)+SUMIFS(H618,Input!$J260,Costs!H$1)+SUMIFS(H618,Input!$K260,Costs!H$1)+SUMIFS(H618,Input!$L260,Costs!H$1)</f>
        <v>0</v>
      </c>
      <c r="I259" s="8">
        <f>SUMIFS(I618,Input!$I260,Costs!I$1)+SUMIFS(I618,Input!$J260,Costs!I$1)+SUMIFS(I618,Input!$K260,Costs!I$1)+SUMIFS(I618,Input!$L260,Costs!I$1)</f>
        <v>0</v>
      </c>
      <c r="J259" s="8">
        <f>SUMIFS(J618,Input!$I260,Costs!J$1)+SUMIFS(J618,Input!$J260,Costs!J$1)+SUMIFS(J618,Input!$K260,Costs!J$1)+SUMIFS(J618,Input!$L260,Costs!J$1)</f>
        <v>0</v>
      </c>
      <c r="K259" s="8">
        <f>SUMIFS(K618,Input!$I260,Costs!K$1)+SUMIFS(K618,Input!$J260,Costs!K$1)+SUMIFS(K618,Input!$K260,Costs!K$1)+SUMIFS(K618,Input!$L260,Costs!K$1)</f>
        <v>0</v>
      </c>
      <c r="L259" s="8">
        <f>SUMIFS(L618,Input!$I260,Costs!L$1)+SUMIFS(L618,Input!$J260,Costs!L$1)+SUMIFS(L618,Input!$K260,Costs!L$1)+SUMIFS(L618,Input!$L260,Costs!L$1)</f>
        <v>0</v>
      </c>
      <c r="M259" s="8">
        <f>SUMIFS(M618,Input!$I260,Costs!M$1)+SUMIFS(M618,Input!$J260,Costs!M$1)+SUMIFS(M618,Input!$K260,Costs!M$1)+SUMIFS(M618,Input!$L260,Costs!M$1)</f>
        <v>0</v>
      </c>
      <c r="N259" s="8">
        <f>SUMIFS(N618,Input!$I260,Costs!N$1)+SUMIFS(N618,Input!$J260,Costs!N$1)+SUMIFS(N618,Input!$K260,Costs!N$1)+SUMIFS(N618,Input!$L260,Costs!N$1)</f>
        <v>0</v>
      </c>
      <c r="O259" s="8">
        <f>SUMIFS(O618,Input!$I260,Costs!O$1)+SUMIFS(O618,Input!$J260,Costs!O$1)+SUMIFS(O618,Input!$K260,Costs!O$1)+SUMIFS(O618,Input!$L260,Costs!O$1)</f>
        <v>0</v>
      </c>
      <c r="P259" s="8">
        <f>SUMIFS(P618,Input!$I260,Costs!P$1)+SUMIFS(P618,Input!$J260,Costs!P$1)+SUMIFS(P618,Input!$K260,Costs!P$1)+SUMIFS(P618,Input!$L260,Costs!P$1)</f>
        <v>0</v>
      </c>
      <c r="Q259" s="8">
        <f>SUMIFS(Q618,Input!$I260,Costs!Q$1)+SUMIFS(Q618,Input!$J260,Costs!Q$1)+SUMIFS(Q618,Input!$K260,Costs!Q$1)+SUMIFS(Q618,Input!$L260,Costs!Q$1)</f>
        <v>0</v>
      </c>
      <c r="R259" s="8">
        <f>SUMIFS(R618,Input!$I260,Costs!R$1)+SUMIFS(R618,Input!$J260,Costs!R$1)+SUMIFS(R618,Input!$K260,Costs!R$1)+SUMIFS(R618,Input!$L260,Costs!R$1)</f>
        <v>0</v>
      </c>
      <c r="S259" s="8">
        <f>SUMIFS(S618,Input!$I260,Costs!S$1)+SUMIFS(S618,Input!$J260,Costs!S$1)+SUMIFS(S618,Input!$K260,Costs!S$1)+SUMIFS(S618,Input!$L260,Costs!S$1)</f>
        <v>0</v>
      </c>
      <c r="T259" s="8">
        <f>SUMIFS(T618,Input!$I260,Costs!T$1)+SUMIFS(T618,Input!$J260,Costs!T$1)+SUMIFS(T618,Input!$K260,Costs!T$1)+SUMIFS(T618,Input!$L260,Costs!T$1)</f>
        <v>0</v>
      </c>
      <c r="U259" s="8">
        <f>SUMIFS(U618,Input!$I260,Costs!U$1)+SUMIFS(U618,Input!$J260,Costs!U$1)+SUMIFS(U618,Input!$K260,Costs!U$1)+SUMIFS(U618,Input!$L260,Costs!U$1)</f>
        <v>0</v>
      </c>
      <c r="V259" s="8">
        <f>SUMIFS(V618,Input!$I260,Costs!V$1)+SUMIFS(V618,Input!$J260,Costs!V$1)+SUMIFS(V618,Input!$K260,Costs!V$1)+SUMIFS(V618,Input!$L260,Costs!V$1)</f>
        <v>0</v>
      </c>
      <c r="W259" s="8">
        <f>SUMIFS(W618,Input!$I260,Costs!W$1)+SUMIFS(W618,Input!$J260,Costs!W$1)+SUMIFS(W618,Input!$K260,Costs!W$1)+SUMIFS(W618,Input!$L260,Costs!W$1)</f>
        <v>0</v>
      </c>
      <c r="X259"/>
      <c r="Y259" s="119">
        <f t="shared" si="6"/>
        <v>0</v>
      </c>
      <c r="Z259"/>
    </row>
    <row r="260" spans="1:26" ht="14.5" hidden="1" thickBot="1" x14ac:dyDescent="0.35">
      <c r="A260" s="67" t="str">
        <f>IF(ISBLANK(Input!A261)," ",Input!A261)</f>
        <v xml:space="preserve"> </v>
      </c>
      <c r="B260" s="117" t="str">
        <f>IF(ISBLANK(Input!B261)," ",Input!B261)</f>
        <v xml:space="preserve"> </v>
      </c>
      <c r="C260" s="66" t="str">
        <f>IF(ISBLANK(Input!C261)," ",Input!C261)</f>
        <v xml:space="preserve"> </v>
      </c>
      <c r="D260" s="8">
        <f>SUMIFS(D619,Input!$I261,Costs!D$1)+SUMIFS(D619,Input!$J261,Costs!D$1)+SUMIFS(D619,Input!$K261,Costs!D$1)+SUMIFS(D619,Input!$L261,Costs!D$1)</f>
        <v>0</v>
      </c>
      <c r="E260" s="8">
        <f>SUMIFS(E619,Input!$I261,Costs!E$1)+SUMIFS(E619,Input!$J261,Costs!E$1)+SUMIFS(E619,Input!$K261,Costs!E$1)+SUMIFS(E619,Input!$L261,Costs!E$1)</f>
        <v>0</v>
      </c>
      <c r="F260" s="8">
        <f>SUMIFS(F619,Input!$I261,Costs!F$1)+SUMIFS(F619,Input!$J261,Costs!F$1)+SUMIFS(F619,Input!$K261,Costs!F$1)+SUMIFS(F619,Input!$L261,Costs!F$1)</f>
        <v>0</v>
      </c>
      <c r="G260" s="8">
        <f>SUMIFS(G619,Input!$I261,Costs!G$1)+SUMIFS(G619,Input!$J261,Costs!G$1)+SUMIFS(G619,Input!$K261,Costs!G$1)+SUMIFS(G619,Input!$L261,Costs!G$1)</f>
        <v>0</v>
      </c>
      <c r="H260" s="8">
        <f>SUMIFS(H619,Input!$I261,Costs!H$1)+SUMIFS(H619,Input!$J261,Costs!H$1)+SUMIFS(H619,Input!$K261,Costs!H$1)+SUMIFS(H619,Input!$L261,Costs!H$1)</f>
        <v>0</v>
      </c>
      <c r="I260" s="8">
        <f>SUMIFS(I619,Input!$I261,Costs!I$1)+SUMIFS(I619,Input!$J261,Costs!I$1)+SUMIFS(I619,Input!$K261,Costs!I$1)+SUMIFS(I619,Input!$L261,Costs!I$1)</f>
        <v>0</v>
      </c>
      <c r="J260" s="8">
        <f>SUMIFS(J619,Input!$I261,Costs!J$1)+SUMIFS(J619,Input!$J261,Costs!J$1)+SUMIFS(J619,Input!$K261,Costs!J$1)+SUMIFS(J619,Input!$L261,Costs!J$1)</f>
        <v>0</v>
      </c>
      <c r="K260" s="8">
        <f>SUMIFS(K619,Input!$I261,Costs!K$1)+SUMIFS(K619,Input!$J261,Costs!K$1)+SUMIFS(K619,Input!$K261,Costs!K$1)+SUMIFS(K619,Input!$L261,Costs!K$1)</f>
        <v>0</v>
      </c>
      <c r="L260" s="8">
        <f>SUMIFS(L619,Input!$I261,Costs!L$1)+SUMIFS(L619,Input!$J261,Costs!L$1)+SUMIFS(L619,Input!$K261,Costs!L$1)+SUMIFS(L619,Input!$L261,Costs!L$1)</f>
        <v>0</v>
      </c>
      <c r="M260" s="8">
        <f>SUMIFS(M619,Input!$I261,Costs!M$1)+SUMIFS(M619,Input!$J261,Costs!M$1)+SUMIFS(M619,Input!$K261,Costs!M$1)+SUMIFS(M619,Input!$L261,Costs!M$1)</f>
        <v>0</v>
      </c>
      <c r="N260" s="8">
        <f>SUMIFS(N619,Input!$I261,Costs!N$1)+SUMIFS(N619,Input!$J261,Costs!N$1)+SUMIFS(N619,Input!$K261,Costs!N$1)+SUMIFS(N619,Input!$L261,Costs!N$1)</f>
        <v>0</v>
      </c>
      <c r="O260" s="8">
        <f>SUMIFS(O619,Input!$I261,Costs!O$1)+SUMIFS(O619,Input!$J261,Costs!O$1)+SUMIFS(O619,Input!$K261,Costs!O$1)+SUMIFS(O619,Input!$L261,Costs!O$1)</f>
        <v>0</v>
      </c>
      <c r="P260" s="8">
        <f>SUMIFS(P619,Input!$I261,Costs!P$1)+SUMIFS(P619,Input!$J261,Costs!P$1)+SUMIFS(P619,Input!$K261,Costs!P$1)+SUMIFS(P619,Input!$L261,Costs!P$1)</f>
        <v>0</v>
      </c>
      <c r="Q260" s="8">
        <f>SUMIFS(Q619,Input!$I261,Costs!Q$1)+SUMIFS(Q619,Input!$J261,Costs!Q$1)+SUMIFS(Q619,Input!$K261,Costs!Q$1)+SUMIFS(Q619,Input!$L261,Costs!Q$1)</f>
        <v>0</v>
      </c>
      <c r="R260" s="8">
        <f>SUMIFS(R619,Input!$I261,Costs!R$1)+SUMIFS(R619,Input!$J261,Costs!R$1)+SUMIFS(R619,Input!$K261,Costs!R$1)+SUMIFS(R619,Input!$L261,Costs!R$1)</f>
        <v>0</v>
      </c>
      <c r="S260" s="8">
        <f>SUMIFS(S619,Input!$I261,Costs!S$1)+SUMIFS(S619,Input!$J261,Costs!S$1)+SUMIFS(S619,Input!$K261,Costs!S$1)+SUMIFS(S619,Input!$L261,Costs!S$1)</f>
        <v>0</v>
      </c>
      <c r="T260" s="8">
        <f>SUMIFS(T619,Input!$I261,Costs!T$1)+SUMIFS(T619,Input!$J261,Costs!T$1)+SUMIFS(T619,Input!$K261,Costs!T$1)+SUMIFS(T619,Input!$L261,Costs!T$1)</f>
        <v>0</v>
      </c>
      <c r="U260" s="8">
        <f>SUMIFS(U619,Input!$I261,Costs!U$1)+SUMIFS(U619,Input!$J261,Costs!U$1)+SUMIFS(U619,Input!$K261,Costs!U$1)+SUMIFS(U619,Input!$L261,Costs!U$1)</f>
        <v>0</v>
      </c>
      <c r="V260" s="8">
        <f>SUMIFS(V619,Input!$I261,Costs!V$1)+SUMIFS(V619,Input!$J261,Costs!V$1)+SUMIFS(V619,Input!$K261,Costs!V$1)+SUMIFS(V619,Input!$L261,Costs!V$1)</f>
        <v>0</v>
      </c>
      <c r="W260" s="8">
        <f>SUMIFS(W619,Input!$I261,Costs!W$1)+SUMIFS(W619,Input!$J261,Costs!W$1)+SUMIFS(W619,Input!$K261,Costs!W$1)+SUMIFS(W619,Input!$L261,Costs!W$1)</f>
        <v>0</v>
      </c>
      <c r="X260"/>
      <c r="Y260" s="119">
        <f t="shared" ref="Y260:Y323" si="7">SUM(D260:W260)</f>
        <v>0</v>
      </c>
      <c r="Z260"/>
    </row>
    <row r="261" spans="1:26" ht="14.5" hidden="1" thickBot="1" x14ac:dyDescent="0.35">
      <c r="A261" s="67" t="str">
        <f>IF(ISBLANK(Input!A262)," ",Input!A262)</f>
        <v xml:space="preserve"> </v>
      </c>
      <c r="B261" s="117" t="str">
        <f>IF(ISBLANK(Input!B262)," ",Input!B262)</f>
        <v xml:space="preserve"> </v>
      </c>
      <c r="C261" s="66" t="str">
        <f>IF(ISBLANK(Input!C262)," ",Input!C262)</f>
        <v xml:space="preserve"> </v>
      </c>
      <c r="D261" s="8">
        <f>SUMIFS(D620,Input!$I262,Costs!D$1)+SUMIFS(D620,Input!$J262,Costs!D$1)+SUMIFS(D620,Input!$K262,Costs!D$1)+SUMIFS(D620,Input!$L262,Costs!D$1)</f>
        <v>0</v>
      </c>
      <c r="E261" s="8">
        <f>SUMIFS(E620,Input!$I262,Costs!E$1)+SUMIFS(E620,Input!$J262,Costs!E$1)+SUMIFS(E620,Input!$K262,Costs!E$1)+SUMIFS(E620,Input!$L262,Costs!E$1)</f>
        <v>0</v>
      </c>
      <c r="F261" s="8">
        <f>SUMIFS(F620,Input!$I262,Costs!F$1)+SUMIFS(F620,Input!$J262,Costs!F$1)+SUMIFS(F620,Input!$K262,Costs!F$1)+SUMIFS(F620,Input!$L262,Costs!F$1)</f>
        <v>0</v>
      </c>
      <c r="G261" s="8">
        <f>SUMIFS(G620,Input!$I262,Costs!G$1)+SUMIFS(G620,Input!$J262,Costs!G$1)+SUMIFS(G620,Input!$K262,Costs!G$1)+SUMIFS(G620,Input!$L262,Costs!G$1)</f>
        <v>0</v>
      </c>
      <c r="H261" s="8">
        <f>SUMIFS(H620,Input!$I262,Costs!H$1)+SUMIFS(H620,Input!$J262,Costs!H$1)+SUMIFS(H620,Input!$K262,Costs!H$1)+SUMIFS(H620,Input!$L262,Costs!H$1)</f>
        <v>0</v>
      </c>
      <c r="I261" s="8">
        <f>SUMIFS(I620,Input!$I262,Costs!I$1)+SUMIFS(I620,Input!$J262,Costs!I$1)+SUMIFS(I620,Input!$K262,Costs!I$1)+SUMIFS(I620,Input!$L262,Costs!I$1)</f>
        <v>0</v>
      </c>
      <c r="J261" s="8">
        <f>SUMIFS(J620,Input!$I262,Costs!J$1)+SUMIFS(J620,Input!$J262,Costs!J$1)+SUMIFS(J620,Input!$K262,Costs!J$1)+SUMIFS(J620,Input!$L262,Costs!J$1)</f>
        <v>0</v>
      </c>
      <c r="K261" s="8">
        <f>SUMIFS(K620,Input!$I262,Costs!K$1)+SUMIFS(K620,Input!$J262,Costs!K$1)+SUMIFS(K620,Input!$K262,Costs!K$1)+SUMIFS(K620,Input!$L262,Costs!K$1)</f>
        <v>0</v>
      </c>
      <c r="L261" s="8">
        <f>SUMIFS(L620,Input!$I262,Costs!L$1)+SUMIFS(L620,Input!$J262,Costs!L$1)+SUMIFS(L620,Input!$K262,Costs!L$1)+SUMIFS(L620,Input!$L262,Costs!L$1)</f>
        <v>0</v>
      </c>
      <c r="M261" s="8">
        <f>SUMIFS(M620,Input!$I262,Costs!M$1)+SUMIFS(M620,Input!$J262,Costs!M$1)+SUMIFS(M620,Input!$K262,Costs!M$1)+SUMIFS(M620,Input!$L262,Costs!M$1)</f>
        <v>0</v>
      </c>
      <c r="N261" s="8">
        <f>SUMIFS(N620,Input!$I262,Costs!N$1)+SUMIFS(N620,Input!$J262,Costs!N$1)+SUMIFS(N620,Input!$K262,Costs!N$1)+SUMIFS(N620,Input!$L262,Costs!N$1)</f>
        <v>0</v>
      </c>
      <c r="O261" s="8">
        <f>SUMIFS(O620,Input!$I262,Costs!O$1)+SUMIFS(O620,Input!$J262,Costs!O$1)+SUMIFS(O620,Input!$K262,Costs!O$1)+SUMIFS(O620,Input!$L262,Costs!O$1)</f>
        <v>0</v>
      </c>
      <c r="P261" s="8">
        <f>SUMIFS(P620,Input!$I262,Costs!P$1)+SUMIFS(P620,Input!$J262,Costs!P$1)+SUMIFS(P620,Input!$K262,Costs!P$1)+SUMIFS(P620,Input!$L262,Costs!P$1)</f>
        <v>0</v>
      </c>
      <c r="Q261" s="8">
        <f>SUMIFS(Q620,Input!$I262,Costs!Q$1)+SUMIFS(Q620,Input!$J262,Costs!Q$1)+SUMIFS(Q620,Input!$K262,Costs!Q$1)+SUMIFS(Q620,Input!$L262,Costs!Q$1)</f>
        <v>0</v>
      </c>
      <c r="R261" s="8">
        <f>SUMIFS(R620,Input!$I262,Costs!R$1)+SUMIFS(R620,Input!$J262,Costs!R$1)+SUMIFS(R620,Input!$K262,Costs!R$1)+SUMIFS(R620,Input!$L262,Costs!R$1)</f>
        <v>0</v>
      </c>
      <c r="S261" s="8">
        <f>SUMIFS(S620,Input!$I262,Costs!S$1)+SUMIFS(S620,Input!$J262,Costs!S$1)+SUMIFS(S620,Input!$K262,Costs!S$1)+SUMIFS(S620,Input!$L262,Costs!S$1)</f>
        <v>0</v>
      </c>
      <c r="T261" s="8">
        <f>SUMIFS(T620,Input!$I262,Costs!T$1)+SUMIFS(T620,Input!$J262,Costs!T$1)+SUMIFS(T620,Input!$K262,Costs!T$1)+SUMIFS(T620,Input!$L262,Costs!T$1)</f>
        <v>0</v>
      </c>
      <c r="U261" s="8">
        <f>SUMIFS(U620,Input!$I262,Costs!U$1)+SUMIFS(U620,Input!$J262,Costs!U$1)+SUMIFS(U620,Input!$K262,Costs!U$1)+SUMIFS(U620,Input!$L262,Costs!U$1)</f>
        <v>0</v>
      </c>
      <c r="V261" s="8">
        <f>SUMIFS(V620,Input!$I262,Costs!V$1)+SUMIFS(V620,Input!$J262,Costs!V$1)+SUMIFS(V620,Input!$K262,Costs!V$1)+SUMIFS(V620,Input!$L262,Costs!V$1)</f>
        <v>0</v>
      </c>
      <c r="W261" s="8">
        <f>SUMIFS(W620,Input!$I262,Costs!W$1)+SUMIFS(W620,Input!$J262,Costs!W$1)+SUMIFS(W620,Input!$K262,Costs!W$1)+SUMIFS(W620,Input!$L262,Costs!W$1)</f>
        <v>0</v>
      </c>
      <c r="X261"/>
      <c r="Y261" s="119">
        <f t="shared" si="7"/>
        <v>0</v>
      </c>
      <c r="Z261"/>
    </row>
    <row r="262" spans="1:26" ht="14.5" hidden="1" thickBot="1" x14ac:dyDescent="0.35">
      <c r="A262" s="67" t="str">
        <f>IF(ISBLANK(Input!A263)," ",Input!A263)</f>
        <v xml:space="preserve"> </v>
      </c>
      <c r="B262" s="117" t="str">
        <f>IF(ISBLANK(Input!B263)," ",Input!B263)</f>
        <v xml:space="preserve"> </v>
      </c>
      <c r="C262" s="66" t="str">
        <f>IF(ISBLANK(Input!C263)," ",Input!C263)</f>
        <v xml:space="preserve"> </v>
      </c>
      <c r="D262" s="8">
        <f>SUMIFS(D621,Input!$I263,Costs!D$1)+SUMIFS(D621,Input!$J263,Costs!D$1)+SUMIFS(D621,Input!$K263,Costs!D$1)+SUMIFS(D621,Input!$L263,Costs!D$1)</f>
        <v>0</v>
      </c>
      <c r="E262" s="8">
        <f>SUMIFS(E621,Input!$I263,Costs!E$1)+SUMIFS(E621,Input!$J263,Costs!E$1)+SUMIFS(E621,Input!$K263,Costs!E$1)+SUMIFS(E621,Input!$L263,Costs!E$1)</f>
        <v>0</v>
      </c>
      <c r="F262" s="8">
        <f>SUMIFS(F621,Input!$I263,Costs!F$1)+SUMIFS(F621,Input!$J263,Costs!F$1)+SUMIFS(F621,Input!$K263,Costs!F$1)+SUMIFS(F621,Input!$L263,Costs!F$1)</f>
        <v>0</v>
      </c>
      <c r="G262" s="8">
        <f>SUMIFS(G621,Input!$I263,Costs!G$1)+SUMIFS(G621,Input!$J263,Costs!G$1)+SUMIFS(G621,Input!$K263,Costs!G$1)+SUMIFS(G621,Input!$L263,Costs!G$1)</f>
        <v>0</v>
      </c>
      <c r="H262" s="8">
        <f>SUMIFS(H621,Input!$I263,Costs!H$1)+SUMIFS(H621,Input!$J263,Costs!H$1)+SUMIFS(H621,Input!$K263,Costs!H$1)+SUMIFS(H621,Input!$L263,Costs!H$1)</f>
        <v>0</v>
      </c>
      <c r="I262" s="8">
        <f>SUMIFS(I621,Input!$I263,Costs!I$1)+SUMIFS(I621,Input!$J263,Costs!I$1)+SUMIFS(I621,Input!$K263,Costs!I$1)+SUMIFS(I621,Input!$L263,Costs!I$1)</f>
        <v>0</v>
      </c>
      <c r="J262" s="8">
        <f>SUMIFS(J621,Input!$I263,Costs!J$1)+SUMIFS(J621,Input!$J263,Costs!J$1)+SUMIFS(J621,Input!$K263,Costs!J$1)+SUMIFS(J621,Input!$L263,Costs!J$1)</f>
        <v>0</v>
      </c>
      <c r="K262" s="8">
        <f>SUMIFS(K621,Input!$I263,Costs!K$1)+SUMIFS(K621,Input!$J263,Costs!K$1)+SUMIFS(K621,Input!$K263,Costs!K$1)+SUMIFS(K621,Input!$L263,Costs!K$1)</f>
        <v>0</v>
      </c>
      <c r="L262" s="8">
        <f>SUMIFS(L621,Input!$I263,Costs!L$1)+SUMIFS(L621,Input!$J263,Costs!L$1)+SUMIFS(L621,Input!$K263,Costs!L$1)+SUMIFS(L621,Input!$L263,Costs!L$1)</f>
        <v>0</v>
      </c>
      <c r="M262" s="8">
        <f>SUMIFS(M621,Input!$I263,Costs!M$1)+SUMIFS(M621,Input!$J263,Costs!M$1)+SUMIFS(M621,Input!$K263,Costs!M$1)+SUMIFS(M621,Input!$L263,Costs!M$1)</f>
        <v>0</v>
      </c>
      <c r="N262" s="8">
        <f>SUMIFS(N621,Input!$I263,Costs!N$1)+SUMIFS(N621,Input!$J263,Costs!N$1)+SUMIFS(N621,Input!$K263,Costs!N$1)+SUMIFS(N621,Input!$L263,Costs!N$1)</f>
        <v>0</v>
      </c>
      <c r="O262" s="8">
        <f>SUMIFS(O621,Input!$I263,Costs!O$1)+SUMIFS(O621,Input!$J263,Costs!O$1)+SUMIFS(O621,Input!$K263,Costs!O$1)+SUMIFS(O621,Input!$L263,Costs!O$1)</f>
        <v>0</v>
      </c>
      <c r="P262" s="8">
        <f>SUMIFS(P621,Input!$I263,Costs!P$1)+SUMIFS(P621,Input!$J263,Costs!P$1)+SUMIFS(P621,Input!$K263,Costs!P$1)+SUMIFS(P621,Input!$L263,Costs!P$1)</f>
        <v>0</v>
      </c>
      <c r="Q262" s="8">
        <f>SUMIFS(Q621,Input!$I263,Costs!Q$1)+SUMIFS(Q621,Input!$J263,Costs!Q$1)+SUMIFS(Q621,Input!$K263,Costs!Q$1)+SUMIFS(Q621,Input!$L263,Costs!Q$1)</f>
        <v>0</v>
      </c>
      <c r="R262" s="8">
        <f>SUMIFS(R621,Input!$I263,Costs!R$1)+SUMIFS(R621,Input!$J263,Costs!R$1)+SUMIFS(R621,Input!$K263,Costs!R$1)+SUMIFS(R621,Input!$L263,Costs!R$1)</f>
        <v>0</v>
      </c>
      <c r="S262" s="8">
        <f>SUMIFS(S621,Input!$I263,Costs!S$1)+SUMIFS(S621,Input!$J263,Costs!S$1)+SUMIFS(S621,Input!$K263,Costs!S$1)+SUMIFS(S621,Input!$L263,Costs!S$1)</f>
        <v>0</v>
      </c>
      <c r="T262" s="8">
        <f>SUMIFS(T621,Input!$I263,Costs!T$1)+SUMIFS(T621,Input!$J263,Costs!T$1)+SUMIFS(T621,Input!$K263,Costs!T$1)+SUMIFS(T621,Input!$L263,Costs!T$1)</f>
        <v>0</v>
      </c>
      <c r="U262" s="8">
        <f>SUMIFS(U621,Input!$I263,Costs!U$1)+SUMIFS(U621,Input!$J263,Costs!U$1)+SUMIFS(U621,Input!$K263,Costs!U$1)+SUMIFS(U621,Input!$L263,Costs!U$1)</f>
        <v>0</v>
      </c>
      <c r="V262" s="8">
        <f>SUMIFS(V621,Input!$I263,Costs!V$1)+SUMIFS(V621,Input!$J263,Costs!V$1)+SUMIFS(V621,Input!$K263,Costs!V$1)+SUMIFS(V621,Input!$L263,Costs!V$1)</f>
        <v>0</v>
      </c>
      <c r="W262" s="8">
        <f>SUMIFS(W621,Input!$I263,Costs!W$1)+SUMIFS(W621,Input!$J263,Costs!W$1)+SUMIFS(W621,Input!$K263,Costs!W$1)+SUMIFS(W621,Input!$L263,Costs!W$1)</f>
        <v>0</v>
      </c>
      <c r="X262"/>
      <c r="Y262" s="119">
        <f t="shared" si="7"/>
        <v>0</v>
      </c>
      <c r="Z262"/>
    </row>
    <row r="263" spans="1:26" ht="14.5" hidden="1" thickBot="1" x14ac:dyDescent="0.35">
      <c r="A263" s="67" t="str">
        <f>IF(ISBLANK(Input!A264)," ",Input!A264)</f>
        <v xml:space="preserve"> </v>
      </c>
      <c r="B263" s="117" t="str">
        <f>IF(ISBLANK(Input!B264)," ",Input!B264)</f>
        <v xml:space="preserve"> </v>
      </c>
      <c r="C263" s="66" t="str">
        <f>IF(ISBLANK(Input!C264)," ",Input!C264)</f>
        <v xml:space="preserve"> </v>
      </c>
      <c r="D263" s="8">
        <f>SUMIFS(D622,Input!$I264,Costs!D$1)+SUMIFS(D622,Input!$J264,Costs!D$1)+SUMIFS(D622,Input!$K264,Costs!D$1)+SUMIFS(D622,Input!$L264,Costs!D$1)</f>
        <v>0</v>
      </c>
      <c r="E263" s="8">
        <f>SUMIFS(E622,Input!$I264,Costs!E$1)+SUMIFS(E622,Input!$J264,Costs!E$1)+SUMIFS(E622,Input!$K264,Costs!E$1)+SUMIFS(E622,Input!$L264,Costs!E$1)</f>
        <v>0</v>
      </c>
      <c r="F263" s="8">
        <f>SUMIFS(F622,Input!$I264,Costs!F$1)+SUMIFS(F622,Input!$J264,Costs!F$1)+SUMIFS(F622,Input!$K264,Costs!F$1)+SUMIFS(F622,Input!$L264,Costs!F$1)</f>
        <v>0</v>
      </c>
      <c r="G263" s="8">
        <f>SUMIFS(G622,Input!$I264,Costs!G$1)+SUMIFS(G622,Input!$J264,Costs!G$1)+SUMIFS(G622,Input!$K264,Costs!G$1)+SUMIFS(G622,Input!$L264,Costs!G$1)</f>
        <v>0</v>
      </c>
      <c r="H263" s="8">
        <f>SUMIFS(H622,Input!$I264,Costs!H$1)+SUMIFS(H622,Input!$J264,Costs!H$1)+SUMIFS(H622,Input!$K264,Costs!H$1)+SUMIFS(H622,Input!$L264,Costs!H$1)</f>
        <v>0</v>
      </c>
      <c r="I263" s="8">
        <f>SUMIFS(I622,Input!$I264,Costs!I$1)+SUMIFS(I622,Input!$J264,Costs!I$1)+SUMIFS(I622,Input!$K264,Costs!I$1)+SUMIFS(I622,Input!$L264,Costs!I$1)</f>
        <v>0</v>
      </c>
      <c r="J263" s="8">
        <f>SUMIFS(J622,Input!$I264,Costs!J$1)+SUMIFS(J622,Input!$J264,Costs!J$1)+SUMIFS(J622,Input!$K264,Costs!J$1)+SUMIFS(J622,Input!$L264,Costs!J$1)</f>
        <v>0</v>
      </c>
      <c r="K263" s="8">
        <f>SUMIFS(K622,Input!$I264,Costs!K$1)+SUMIFS(K622,Input!$J264,Costs!K$1)+SUMIFS(K622,Input!$K264,Costs!K$1)+SUMIFS(K622,Input!$L264,Costs!K$1)</f>
        <v>0</v>
      </c>
      <c r="L263" s="8">
        <f>SUMIFS(L622,Input!$I264,Costs!L$1)+SUMIFS(L622,Input!$J264,Costs!L$1)+SUMIFS(L622,Input!$K264,Costs!L$1)+SUMIFS(L622,Input!$L264,Costs!L$1)</f>
        <v>0</v>
      </c>
      <c r="M263" s="8">
        <f>SUMIFS(M622,Input!$I264,Costs!M$1)+SUMIFS(M622,Input!$J264,Costs!M$1)+SUMIFS(M622,Input!$K264,Costs!M$1)+SUMIFS(M622,Input!$L264,Costs!M$1)</f>
        <v>0</v>
      </c>
      <c r="N263" s="8">
        <f>SUMIFS(N622,Input!$I264,Costs!N$1)+SUMIFS(N622,Input!$J264,Costs!N$1)+SUMIFS(N622,Input!$K264,Costs!N$1)+SUMIFS(N622,Input!$L264,Costs!N$1)</f>
        <v>0</v>
      </c>
      <c r="O263" s="8">
        <f>SUMIFS(O622,Input!$I264,Costs!O$1)+SUMIFS(O622,Input!$J264,Costs!O$1)+SUMIFS(O622,Input!$K264,Costs!O$1)+SUMIFS(O622,Input!$L264,Costs!O$1)</f>
        <v>0</v>
      </c>
      <c r="P263" s="8">
        <f>SUMIFS(P622,Input!$I264,Costs!P$1)+SUMIFS(P622,Input!$J264,Costs!P$1)+SUMIFS(P622,Input!$K264,Costs!P$1)+SUMIFS(P622,Input!$L264,Costs!P$1)</f>
        <v>0</v>
      </c>
      <c r="Q263" s="8">
        <f>SUMIFS(Q622,Input!$I264,Costs!Q$1)+SUMIFS(Q622,Input!$J264,Costs!Q$1)+SUMIFS(Q622,Input!$K264,Costs!Q$1)+SUMIFS(Q622,Input!$L264,Costs!Q$1)</f>
        <v>0</v>
      </c>
      <c r="R263" s="8">
        <f>SUMIFS(R622,Input!$I264,Costs!R$1)+SUMIFS(R622,Input!$J264,Costs!R$1)+SUMIFS(R622,Input!$K264,Costs!R$1)+SUMIFS(R622,Input!$L264,Costs!R$1)</f>
        <v>0</v>
      </c>
      <c r="S263" s="8">
        <f>SUMIFS(S622,Input!$I264,Costs!S$1)+SUMIFS(S622,Input!$J264,Costs!S$1)+SUMIFS(S622,Input!$K264,Costs!S$1)+SUMIFS(S622,Input!$L264,Costs!S$1)</f>
        <v>0</v>
      </c>
      <c r="T263" s="8">
        <f>SUMIFS(T622,Input!$I264,Costs!T$1)+SUMIFS(T622,Input!$J264,Costs!T$1)+SUMIFS(T622,Input!$K264,Costs!T$1)+SUMIFS(T622,Input!$L264,Costs!T$1)</f>
        <v>0</v>
      </c>
      <c r="U263" s="8">
        <f>SUMIFS(U622,Input!$I264,Costs!U$1)+SUMIFS(U622,Input!$J264,Costs!U$1)+SUMIFS(U622,Input!$K264,Costs!U$1)+SUMIFS(U622,Input!$L264,Costs!U$1)</f>
        <v>0</v>
      </c>
      <c r="V263" s="8">
        <f>SUMIFS(V622,Input!$I264,Costs!V$1)+SUMIFS(V622,Input!$J264,Costs!V$1)+SUMIFS(V622,Input!$K264,Costs!V$1)+SUMIFS(V622,Input!$L264,Costs!V$1)</f>
        <v>0</v>
      </c>
      <c r="W263" s="8">
        <f>SUMIFS(W622,Input!$I264,Costs!W$1)+SUMIFS(W622,Input!$J264,Costs!W$1)+SUMIFS(W622,Input!$K264,Costs!W$1)+SUMIFS(W622,Input!$L264,Costs!W$1)</f>
        <v>0</v>
      </c>
      <c r="X263"/>
      <c r="Y263" s="119">
        <f t="shared" si="7"/>
        <v>0</v>
      </c>
      <c r="Z263"/>
    </row>
    <row r="264" spans="1:26" ht="14.5" hidden="1" thickBot="1" x14ac:dyDescent="0.35">
      <c r="A264" s="67" t="str">
        <f>IF(ISBLANK(Input!A265)," ",Input!A265)</f>
        <v xml:space="preserve"> </v>
      </c>
      <c r="B264" s="117" t="str">
        <f>IF(ISBLANK(Input!B265)," ",Input!B265)</f>
        <v xml:space="preserve"> </v>
      </c>
      <c r="C264" s="66" t="str">
        <f>IF(ISBLANK(Input!C265)," ",Input!C265)</f>
        <v xml:space="preserve"> </v>
      </c>
      <c r="D264" s="8">
        <f>SUMIFS(D623,Input!$I265,Costs!D$1)+SUMIFS(D623,Input!$J265,Costs!D$1)+SUMIFS(D623,Input!$K265,Costs!D$1)+SUMIFS(D623,Input!$L265,Costs!D$1)</f>
        <v>0</v>
      </c>
      <c r="E264" s="8">
        <f>SUMIFS(E623,Input!$I265,Costs!E$1)+SUMIFS(E623,Input!$J265,Costs!E$1)+SUMIFS(E623,Input!$K265,Costs!E$1)+SUMIFS(E623,Input!$L265,Costs!E$1)</f>
        <v>0</v>
      </c>
      <c r="F264" s="8">
        <f>SUMIFS(F623,Input!$I265,Costs!F$1)+SUMIFS(F623,Input!$J265,Costs!F$1)+SUMIFS(F623,Input!$K265,Costs!F$1)+SUMIFS(F623,Input!$L265,Costs!F$1)</f>
        <v>0</v>
      </c>
      <c r="G264" s="8">
        <f>SUMIFS(G623,Input!$I265,Costs!G$1)+SUMIFS(G623,Input!$J265,Costs!G$1)+SUMIFS(G623,Input!$K265,Costs!G$1)+SUMIFS(G623,Input!$L265,Costs!G$1)</f>
        <v>0</v>
      </c>
      <c r="H264" s="8">
        <f>SUMIFS(H623,Input!$I265,Costs!H$1)+SUMIFS(H623,Input!$J265,Costs!H$1)+SUMIFS(H623,Input!$K265,Costs!H$1)+SUMIFS(H623,Input!$L265,Costs!H$1)</f>
        <v>0</v>
      </c>
      <c r="I264" s="8">
        <f>SUMIFS(I623,Input!$I265,Costs!I$1)+SUMIFS(I623,Input!$J265,Costs!I$1)+SUMIFS(I623,Input!$K265,Costs!I$1)+SUMIFS(I623,Input!$L265,Costs!I$1)</f>
        <v>0</v>
      </c>
      <c r="J264" s="8">
        <f>SUMIFS(J623,Input!$I265,Costs!J$1)+SUMIFS(J623,Input!$J265,Costs!J$1)+SUMIFS(J623,Input!$K265,Costs!J$1)+SUMIFS(J623,Input!$L265,Costs!J$1)</f>
        <v>0</v>
      </c>
      <c r="K264" s="8">
        <f>SUMIFS(K623,Input!$I265,Costs!K$1)+SUMIFS(K623,Input!$J265,Costs!K$1)+SUMIFS(K623,Input!$K265,Costs!K$1)+SUMIFS(K623,Input!$L265,Costs!K$1)</f>
        <v>0</v>
      </c>
      <c r="L264" s="8">
        <f>SUMIFS(L623,Input!$I265,Costs!L$1)+SUMIFS(L623,Input!$J265,Costs!L$1)+SUMIFS(L623,Input!$K265,Costs!L$1)+SUMIFS(L623,Input!$L265,Costs!L$1)</f>
        <v>0</v>
      </c>
      <c r="M264" s="8">
        <f>SUMIFS(M623,Input!$I265,Costs!M$1)+SUMIFS(M623,Input!$J265,Costs!M$1)+SUMIFS(M623,Input!$K265,Costs!M$1)+SUMIFS(M623,Input!$L265,Costs!M$1)</f>
        <v>0</v>
      </c>
      <c r="N264" s="8">
        <f>SUMIFS(N623,Input!$I265,Costs!N$1)+SUMIFS(N623,Input!$J265,Costs!N$1)+SUMIFS(N623,Input!$K265,Costs!N$1)+SUMIFS(N623,Input!$L265,Costs!N$1)</f>
        <v>0</v>
      </c>
      <c r="O264" s="8">
        <f>SUMIFS(O623,Input!$I265,Costs!O$1)+SUMIFS(O623,Input!$J265,Costs!O$1)+SUMIFS(O623,Input!$K265,Costs!O$1)+SUMIFS(O623,Input!$L265,Costs!O$1)</f>
        <v>0</v>
      </c>
      <c r="P264" s="8">
        <f>SUMIFS(P623,Input!$I265,Costs!P$1)+SUMIFS(P623,Input!$J265,Costs!P$1)+SUMIFS(P623,Input!$K265,Costs!P$1)+SUMIFS(P623,Input!$L265,Costs!P$1)</f>
        <v>0</v>
      </c>
      <c r="Q264" s="8">
        <f>SUMIFS(Q623,Input!$I265,Costs!Q$1)+SUMIFS(Q623,Input!$J265,Costs!Q$1)+SUMIFS(Q623,Input!$K265,Costs!Q$1)+SUMIFS(Q623,Input!$L265,Costs!Q$1)</f>
        <v>0</v>
      </c>
      <c r="R264" s="8">
        <f>SUMIFS(R623,Input!$I265,Costs!R$1)+SUMIFS(R623,Input!$J265,Costs!R$1)+SUMIFS(R623,Input!$K265,Costs!R$1)+SUMIFS(R623,Input!$L265,Costs!R$1)</f>
        <v>0</v>
      </c>
      <c r="S264" s="8">
        <f>SUMIFS(S623,Input!$I265,Costs!S$1)+SUMIFS(S623,Input!$J265,Costs!S$1)+SUMIFS(S623,Input!$K265,Costs!S$1)+SUMIFS(S623,Input!$L265,Costs!S$1)</f>
        <v>0</v>
      </c>
      <c r="T264" s="8">
        <f>SUMIFS(T623,Input!$I265,Costs!T$1)+SUMIFS(T623,Input!$J265,Costs!T$1)+SUMIFS(T623,Input!$K265,Costs!T$1)+SUMIFS(T623,Input!$L265,Costs!T$1)</f>
        <v>0</v>
      </c>
      <c r="U264" s="8">
        <f>SUMIFS(U623,Input!$I265,Costs!U$1)+SUMIFS(U623,Input!$J265,Costs!U$1)+SUMIFS(U623,Input!$K265,Costs!U$1)+SUMIFS(U623,Input!$L265,Costs!U$1)</f>
        <v>0</v>
      </c>
      <c r="V264" s="8">
        <f>SUMIFS(V623,Input!$I265,Costs!V$1)+SUMIFS(V623,Input!$J265,Costs!V$1)+SUMIFS(V623,Input!$K265,Costs!V$1)+SUMIFS(V623,Input!$L265,Costs!V$1)</f>
        <v>0</v>
      </c>
      <c r="W264" s="8">
        <f>SUMIFS(W623,Input!$I265,Costs!W$1)+SUMIFS(W623,Input!$J265,Costs!W$1)+SUMIFS(W623,Input!$K265,Costs!W$1)+SUMIFS(W623,Input!$L265,Costs!W$1)</f>
        <v>0</v>
      </c>
      <c r="X264"/>
      <c r="Y264" s="119">
        <f t="shared" si="7"/>
        <v>0</v>
      </c>
      <c r="Z264"/>
    </row>
    <row r="265" spans="1:26" ht="14.5" hidden="1" thickBot="1" x14ac:dyDescent="0.35">
      <c r="A265" s="67" t="str">
        <f>IF(ISBLANK(Input!A266)," ",Input!A266)</f>
        <v xml:space="preserve"> </v>
      </c>
      <c r="B265" s="117" t="str">
        <f>IF(ISBLANK(Input!B266)," ",Input!B266)</f>
        <v xml:space="preserve"> </v>
      </c>
      <c r="C265" s="66" t="str">
        <f>IF(ISBLANK(Input!C266)," ",Input!C266)</f>
        <v xml:space="preserve"> </v>
      </c>
      <c r="D265" s="8">
        <f>SUMIFS(D624,Input!$I266,Costs!D$1)+SUMIFS(D624,Input!$J266,Costs!D$1)+SUMIFS(D624,Input!$K266,Costs!D$1)+SUMIFS(D624,Input!$L266,Costs!D$1)</f>
        <v>0</v>
      </c>
      <c r="E265" s="8">
        <f>SUMIFS(E624,Input!$I266,Costs!E$1)+SUMIFS(E624,Input!$J266,Costs!E$1)+SUMIFS(E624,Input!$K266,Costs!E$1)+SUMIFS(E624,Input!$L266,Costs!E$1)</f>
        <v>0</v>
      </c>
      <c r="F265" s="8">
        <f>SUMIFS(F624,Input!$I266,Costs!F$1)+SUMIFS(F624,Input!$J266,Costs!F$1)+SUMIFS(F624,Input!$K266,Costs!F$1)+SUMIFS(F624,Input!$L266,Costs!F$1)</f>
        <v>0</v>
      </c>
      <c r="G265" s="8">
        <f>SUMIFS(G624,Input!$I266,Costs!G$1)+SUMIFS(G624,Input!$J266,Costs!G$1)+SUMIFS(G624,Input!$K266,Costs!G$1)+SUMIFS(G624,Input!$L266,Costs!G$1)</f>
        <v>0</v>
      </c>
      <c r="H265" s="8">
        <f>SUMIFS(H624,Input!$I266,Costs!H$1)+SUMIFS(H624,Input!$J266,Costs!H$1)+SUMIFS(H624,Input!$K266,Costs!H$1)+SUMIFS(H624,Input!$L266,Costs!H$1)</f>
        <v>0</v>
      </c>
      <c r="I265" s="8">
        <f>SUMIFS(I624,Input!$I266,Costs!I$1)+SUMIFS(I624,Input!$J266,Costs!I$1)+SUMIFS(I624,Input!$K266,Costs!I$1)+SUMIFS(I624,Input!$L266,Costs!I$1)</f>
        <v>0</v>
      </c>
      <c r="J265" s="8">
        <f>SUMIFS(J624,Input!$I266,Costs!J$1)+SUMIFS(J624,Input!$J266,Costs!J$1)+SUMIFS(J624,Input!$K266,Costs!J$1)+SUMIFS(J624,Input!$L266,Costs!J$1)</f>
        <v>0</v>
      </c>
      <c r="K265" s="8">
        <f>SUMIFS(K624,Input!$I266,Costs!K$1)+SUMIFS(K624,Input!$J266,Costs!K$1)+SUMIFS(K624,Input!$K266,Costs!K$1)+SUMIFS(K624,Input!$L266,Costs!K$1)</f>
        <v>0</v>
      </c>
      <c r="L265" s="8">
        <f>SUMIFS(L624,Input!$I266,Costs!L$1)+SUMIFS(L624,Input!$J266,Costs!L$1)+SUMIFS(L624,Input!$K266,Costs!L$1)+SUMIFS(L624,Input!$L266,Costs!L$1)</f>
        <v>0</v>
      </c>
      <c r="M265" s="8">
        <f>SUMIFS(M624,Input!$I266,Costs!M$1)+SUMIFS(M624,Input!$J266,Costs!M$1)+SUMIFS(M624,Input!$K266,Costs!M$1)+SUMIFS(M624,Input!$L266,Costs!M$1)</f>
        <v>0</v>
      </c>
      <c r="N265" s="8">
        <f>SUMIFS(N624,Input!$I266,Costs!N$1)+SUMIFS(N624,Input!$J266,Costs!N$1)+SUMIFS(N624,Input!$K266,Costs!N$1)+SUMIFS(N624,Input!$L266,Costs!N$1)</f>
        <v>0</v>
      </c>
      <c r="O265" s="8">
        <f>SUMIFS(O624,Input!$I266,Costs!O$1)+SUMIFS(O624,Input!$J266,Costs!O$1)+SUMIFS(O624,Input!$K266,Costs!O$1)+SUMIFS(O624,Input!$L266,Costs!O$1)</f>
        <v>0</v>
      </c>
      <c r="P265" s="8">
        <f>SUMIFS(P624,Input!$I266,Costs!P$1)+SUMIFS(P624,Input!$J266,Costs!P$1)+SUMIFS(P624,Input!$K266,Costs!P$1)+SUMIFS(P624,Input!$L266,Costs!P$1)</f>
        <v>0</v>
      </c>
      <c r="Q265" s="8">
        <f>SUMIFS(Q624,Input!$I266,Costs!Q$1)+SUMIFS(Q624,Input!$J266,Costs!Q$1)+SUMIFS(Q624,Input!$K266,Costs!Q$1)+SUMIFS(Q624,Input!$L266,Costs!Q$1)</f>
        <v>0</v>
      </c>
      <c r="R265" s="8">
        <f>SUMIFS(R624,Input!$I266,Costs!R$1)+SUMIFS(R624,Input!$J266,Costs!R$1)+SUMIFS(R624,Input!$K266,Costs!R$1)+SUMIFS(R624,Input!$L266,Costs!R$1)</f>
        <v>0</v>
      </c>
      <c r="S265" s="8">
        <f>SUMIFS(S624,Input!$I266,Costs!S$1)+SUMIFS(S624,Input!$J266,Costs!S$1)+SUMIFS(S624,Input!$K266,Costs!S$1)+SUMIFS(S624,Input!$L266,Costs!S$1)</f>
        <v>0</v>
      </c>
      <c r="T265" s="8">
        <f>SUMIFS(T624,Input!$I266,Costs!T$1)+SUMIFS(T624,Input!$J266,Costs!T$1)+SUMIFS(T624,Input!$K266,Costs!T$1)+SUMIFS(T624,Input!$L266,Costs!T$1)</f>
        <v>0</v>
      </c>
      <c r="U265" s="8">
        <f>SUMIFS(U624,Input!$I266,Costs!U$1)+SUMIFS(U624,Input!$J266,Costs!U$1)+SUMIFS(U624,Input!$K266,Costs!U$1)+SUMIFS(U624,Input!$L266,Costs!U$1)</f>
        <v>0</v>
      </c>
      <c r="V265" s="8">
        <f>SUMIFS(V624,Input!$I266,Costs!V$1)+SUMIFS(V624,Input!$J266,Costs!V$1)+SUMIFS(V624,Input!$K266,Costs!V$1)+SUMIFS(V624,Input!$L266,Costs!V$1)</f>
        <v>0</v>
      </c>
      <c r="W265" s="8">
        <f>SUMIFS(W624,Input!$I266,Costs!W$1)+SUMIFS(W624,Input!$J266,Costs!W$1)+SUMIFS(W624,Input!$K266,Costs!W$1)+SUMIFS(W624,Input!$L266,Costs!W$1)</f>
        <v>0</v>
      </c>
      <c r="X265"/>
      <c r="Y265" s="119">
        <f t="shared" si="7"/>
        <v>0</v>
      </c>
      <c r="Z265"/>
    </row>
    <row r="266" spans="1:26" ht="14.5" hidden="1" thickBot="1" x14ac:dyDescent="0.35">
      <c r="A266" s="67" t="str">
        <f>IF(ISBLANK(Input!A267)," ",Input!A267)</f>
        <v xml:space="preserve"> </v>
      </c>
      <c r="B266" s="117" t="str">
        <f>IF(ISBLANK(Input!B267)," ",Input!B267)</f>
        <v xml:space="preserve"> </v>
      </c>
      <c r="C266" s="66" t="str">
        <f>IF(ISBLANK(Input!C267)," ",Input!C267)</f>
        <v xml:space="preserve"> </v>
      </c>
      <c r="D266" s="8">
        <f>SUMIFS(D625,Input!$I267,Costs!D$1)+SUMIFS(D625,Input!$J267,Costs!D$1)+SUMIFS(D625,Input!$K267,Costs!D$1)+SUMIFS(D625,Input!$L267,Costs!D$1)</f>
        <v>0</v>
      </c>
      <c r="E266" s="8">
        <f>SUMIFS(E625,Input!$I267,Costs!E$1)+SUMIFS(E625,Input!$J267,Costs!E$1)+SUMIFS(E625,Input!$K267,Costs!E$1)+SUMIFS(E625,Input!$L267,Costs!E$1)</f>
        <v>0</v>
      </c>
      <c r="F266" s="8">
        <f>SUMIFS(F625,Input!$I267,Costs!F$1)+SUMIFS(F625,Input!$J267,Costs!F$1)+SUMIFS(F625,Input!$K267,Costs!F$1)+SUMIFS(F625,Input!$L267,Costs!F$1)</f>
        <v>0</v>
      </c>
      <c r="G266" s="8">
        <f>SUMIFS(G625,Input!$I267,Costs!G$1)+SUMIFS(G625,Input!$J267,Costs!G$1)+SUMIFS(G625,Input!$K267,Costs!G$1)+SUMIFS(G625,Input!$L267,Costs!G$1)</f>
        <v>0</v>
      </c>
      <c r="H266" s="8">
        <f>SUMIFS(H625,Input!$I267,Costs!H$1)+SUMIFS(H625,Input!$J267,Costs!H$1)+SUMIFS(H625,Input!$K267,Costs!H$1)+SUMIFS(H625,Input!$L267,Costs!H$1)</f>
        <v>0</v>
      </c>
      <c r="I266" s="8">
        <f>SUMIFS(I625,Input!$I267,Costs!I$1)+SUMIFS(I625,Input!$J267,Costs!I$1)+SUMIFS(I625,Input!$K267,Costs!I$1)+SUMIFS(I625,Input!$L267,Costs!I$1)</f>
        <v>0</v>
      </c>
      <c r="J266" s="8">
        <f>SUMIFS(J625,Input!$I267,Costs!J$1)+SUMIFS(J625,Input!$J267,Costs!J$1)+SUMIFS(J625,Input!$K267,Costs!J$1)+SUMIFS(J625,Input!$L267,Costs!J$1)</f>
        <v>0</v>
      </c>
      <c r="K266" s="8">
        <f>SUMIFS(K625,Input!$I267,Costs!K$1)+SUMIFS(K625,Input!$J267,Costs!K$1)+SUMIFS(K625,Input!$K267,Costs!K$1)+SUMIFS(K625,Input!$L267,Costs!K$1)</f>
        <v>0</v>
      </c>
      <c r="L266" s="8">
        <f>SUMIFS(L625,Input!$I267,Costs!L$1)+SUMIFS(L625,Input!$J267,Costs!L$1)+SUMIFS(L625,Input!$K267,Costs!L$1)+SUMIFS(L625,Input!$L267,Costs!L$1)</f>
        <v>0</v>
      </c>
      <c r="M266" s="8">
        <f>SUMIFS(M625,Input!$I267,Costs!M$1)+SUMIFS(M625,Input!$J267,Costs!M$1)+SUMIFS(M625,Input!$K267,Costs!M$1)+SUMIFS(M625,Input!$L267,Costs!M$1)</f>
        <v>0</v>
      </c>
      <c r="N266" s="8">
        <f>SUMIFS(N625,Input!$I267,Costs!N$1)+SUMIFS(N625,Input!$J267,Costs!N$1)+SUMIFS(N625,Input!$K267,Costs!N$1)+SUMIFS(N625,Input!$L267,Costs!N$1)</f>
        <v>0</v>
      </c>
      <c r="O266" s="8">
        <f>SUMIFS(O625,Input!$I267,Costs!O$1)+SUMIFS(O625,Input!$J267,Costs!O$1)+SUMIFS(O625,Input!$K267,Costs!O$1)+SUMIFS(O625,Input!$L267,Costs!O$1)</f>
        <v>0</v>
      </c>
      <c r="P266" s="8">
        <f>SUMIFS(P625,Input!$I267,Costs!P$1)+SUMIFS(P625,Input!$J267,Costs!P$1)+SUMIFS(P625,Input!$K267,Costs!P$1)+SUMIFS(P625,Input!$L267,Costs!P$1)</f>
        <v>0</v>
      </c>
      <c r="Q266" s="8">
        <f>SUMIFS(Q625,Input!$I267,Costs!Q$1)+SUMIFS(Q625,Input!$J267,Costs!Q$1)+SUMIFS(Q625,Input!$K267,Costs!Q$1)+SUMIFS(Q625,Input!$L267,Costs!Q$1)</f>
        <v>0</v>
      </c>
      <c r="R266" s="8">
        <f>SUMIFS(R625,Input!$I267,Costs!R$1)+SUMIFS(R625,Input!$J267,Costs!R$1)+SUMIFS(R625,Input!$K267,Costs!R$1)+SUMIFS(R625,Input!$L267,Costs!R$1)</f>
        <v>0</v>
      </c>
      <c r="S266" s="8">
        <f>SUMIFS(S625,Input!$I267,Costs!S$1)+SUMIFS(S625,Input!$J267,Costs!S$1)+SUMIFS(S625,Input!$K267,Costs!S$1)+SUMIFS(S625,Input!$L267,Costs!S$1)</f>
        <v>0</v>
      </c>
      <c r="T266" s="8">
        <f>SUMIFS(T625,Input!$I267,Costs!T$1)+SUMIFS(T625,Input!$J267,Costs!T$1)+SUMIFS(T625,Input!$K267,Costs!T$1)+SUMIFS(T625,Input!$L267,Costs!T$1)</f>
        <v>0</v>
      </c>
      <c r="U266" s="8">
        <f>SUMIFS(U625,Input!$I267,Costs!U$1)+SUMIFS(U625,Input!$J267,Costs!U$1)+SUMIFS(U625,Input!$K267,Costs!U$1)+SUMIFS(U625,Input!$L267,Costs!U$1)</f>
        <v>0</v>
      </c>
      <c r="V266" s="8">
        <f>SUMIFS(V625,Input!$I267,Costs!V$1)+SUMIFS(V625,Input!$J267,Costs!V$1)+SUMIFS(V625,Input!$K267,Costs!V$1)+SUMIFS(V625,Input!$L267,Costs!V$1)</f>
        <v>0</v>
      </c>
      <c r="W266" s="8">
        <f>SUMIFS(W625,Input!$I267,Costs!W$1)+SUMIFS(W625,Input!$J267,Costs!W$1)+SUMIFS(W625,Input!$K267,Costs!W$1)+SUMIFS(W625,Input!$L267,Costs!W$1)</f>
        <v>0</v>
      </c>
      <c r="X266"/>
      <c r="Y266" s="119">
        <f t="shared" si="7"/>
        <v>0</v>
      </c>
      <c r="Z266"/>
    </row>
    <row r="267" spans="1:26" ht="14.5" hidden="1" thickBot="1" x14ac:dyDescent="0.35">
      <c r="A267" s="67" t="str">
        <f>IF(ISBLANK(Input!A268)," ",Input!A268)</f>
        <v xml:space="preserve"> </v>
      </c>
      <c r="B267" s="117" t="str">
        <f>IF(ISBLANK(Input!B268)," ",Input!B268)</f>
        <v xml:space="preserve"> </v>
      </c>
      <c r="C267" s="66" t="str">
        <f>IF(ISBLANK(Input!C268)," ",Input!C268)</f>
        <v xml:space="preserve"> </v>
      </c>
      <c r="D267" s="8">
        <f>SUMIFS(D626,Input!$I268,Costs!D$1)+SUMIFS(D626,Input!$J268,Costs!D$1)+SUMIFS(D626,Input!$K268,Costs!D$1)+SUMIFS(D626,Input!$L268,Costs!D$1)</f>
        <v>0</v>
      </c>
      <c r="E267" s="8">
        <f>SUMIFS(E626,Input!$I268,Costs!E$1)+SUMIFS(E626,Input!$J268,Costs!E$1)+SUMIFS(E626,Input!$K268,Costs!E$1)+SUMIFS(E626,Input!$L268,Costs!E$1)</f>
        <v>0</v>
      </c>
      <c r="F267" s="8">
        <f>SUMIFS(F626,Input!$I268,Costs!F$1)+SUMIFS(F626,Input!$J268,Costs!F$1)+SUMIFS(F626,Input!$K268,Costs!F$1)+SUMIFS(F626,Input!$L268,Costs!F$1)</f>
        <v>0</v>
      </c>
      <c r="G267" s="8">
        <f>SUMIFS(G626,Input!$I268,Costs!G$1)+SUMIFS(G626,Input!$J268,Costs!G$1)+SUMIFS(G626,Input!$K268,Costs!G$1)+SUMIFS(G626,Input!$L268,Costs!G$1)</f>
        <v>0</v>
      </c>
      <c r="H267" s="8">
        <f>SUMIFS(H626,Input!$I268,Costs!H$1)+SUMIFS(H626,Input!$J268,Costs!H$1)+SUMIFS(H626,Input!$K268,Costs!H$1)+SUMIFS(H626,Input!$L268,Costs!H$1)</f>
        <v>0</v>
      </c>
      <c r="I267" s="8">
        <f>SUMIFS(I626,Input!$I268,Costs!I$1)+SUMIFS(I626,Input!$J268,Costs!I$1)+SUMIFS(I626,Input!$K268,Costs!I$1)+SUMIFS(I626,Input!$L268,Costs!I$1)</f>
        <v>0</v>
      </c>
      <c r="J267" s="8">
        <f>SUMIFS(J626,Input!$I268,Costs!J$1)+SUMIFS(J626,Input!$J268,Costs!J$1)+SUMIFS(J626,Input!$K268,Costs!J$1)+SUMIFS(J626,Input!$L268,Costs!J$1)</f>
        <v>0</v>
      </c>
      <c r="K267" s="8">
        <f>SUMIFS(K626,Input!$I268,Costs!K$1)+SUMIFS(K626,Input!$J268,Costs!K$1)+SUMIFS(K626,Input!$K268,Costs!K$1)+SUMIFS(K626,Input!$L268,Costs!K$1)</f>
        <v>0</v>
      </c>
      <c r="L267" s="8">
        <f>SUMIFS(L626,Input!$I268,Costs!L$1)+SUMIFS(L626,Input!$J268,Costs!L$1)+SUMIFS(L626,Input!$K268,Costs!L$1)+SUMIFS(L626,Input!$L268,Costs!L$1)</f>
        <v>0</v>
      </c>
      <c r="M267" s="8">
        <f>SUMIFS(M626,Input!$I268,Costs!M$1)+SUMIFS(M626,Input!$J268,Costs!M$1)+SUMIFS(M626,Input!$K268,Costs!M$1)+SUMIFS(M626,Input!$L268,Costs!M$1)</f>
        <v>0</v>
      </c>
      <c r="N267" s="8">
        <f>SUMIFS(N626,Input!$I268,Costs!N$1)+SUMIFS(N626,Input!$J268,Costs!N$1)+SUMIFS(N626,Input!$K268,Costs!N$1)+SUMIFS(N626,Input!$L268,Costs!N$1)</f>
        <v>0</v>
      </c>
      <c r="O267" s="8">
        <f>SUMIFS(O626,Input!$I268,Costs!O$1)+SUMIFS(O626,Input!$J268,Costs!O$1)+SUMIFS(O626,Input!$K268,Costs!O$1)+SUMIFS(O626,Input!$L268,Costs!O$1)</f>
        <v>0</v>
      </c>
      <c r="P267" s="8">
        <f>SUMIFS(P626,Input!$I268,Costs!P$1)+SUMIFS(P626,Input!$J268,Costs!P$1)+SUMIFS(P626,Input!$K268,Costs!P$1)+SUMIFS(P626,Input!$L268,Costs!P$1)</f>
        <v>0</v>
      </c>
      <c r="Q267" s="8">
        <f>SUMIFS(Q626,Input!$I268,Costs!Q$1)+SUMIFS(Q626,Input!$J268,Costs!Q$1)+SUMIFS(Q626,Input!$K268,Costs!Q$1)+SUMIFS(Q626,Input!$L268,Costs!Q$1)</f>
        <v>0</v>
      </c>
      <c r="R267" s="8">
        <f>SUMIFS(R626,Input!$I268,Costs!R$1)+SUMIFS(R626,Input!$J268,Costs!R$1)+SUMIFS(R626,Input!$K268,Costs!R$1)+SUMIFS(R626,Input!$L268,Costs!R$1)</f>
        <v>0</v>
      </c>
      <c r="S267" s="8">
        <f>SUMIFS(S626,Input!$I268,Costs!S$1)+SUMIFS(S626,Input!$J268,Costs!S$1)+SUMIFS(S626,Input!$K268,Costs!S$1)+SUMIFS(S626,Input!$L268,Costs!S$1)</f>
        <v>0</v>
      </c>
      <c r="T267" s="8">
        <f>SUMIFS(T626,Input!$I268,Costs!T$1)+SUMIFS(T626,Input!$J268,Costs!T$1)+SUMIFS(T626,Input!$K268,Costs!T$1)+SUMIFS(T626,Input!$L268,Costs!T$1)</f>
        <v>0</v>
      </c>
      <c r="U267" s="8">
        <f>SUMIFS(U626,Input!$I268,Costs!U$1)+SUMIFS(U626,Input!$J268,Costs!U$1)+SUMIFS(U626,Input!$K268,Costs!U$1)+SUMIFS(U626,Input!$L268,Costs!U$1)</f>
        <v>0</v>
      </c>
      <c r="V267" s="8">
        <f>SUMIFS(V626,Input!$I268,Costs!V$1)+SUMIFS(V626,Input!$J268,Costs!V$1)+SUMIFS(V626,Input!$K268,Costs!V$1)+SUMIFS(V626,Input!$L268,Costs!V$1)</f>
        <v>0</v>
      </c>
      <c r="W267" s="8">
        <f>SUMIFS(W626,Input!$I268,Costs!W$1)+SUMIFS(W626,Input!$J268,Costs!W$1)+SUMIFS(W626,Input!$K268,Costs!W$1)+SUMIFS(W626,Input!$L268,Costs!W$1)</f>
        <v>0</v>
      </c>
      <c r="X267"/>
      <c r="Y267" s="119">
        <f t="shared" si="7"/>
        <v>0</v>
      </c>
      <c r="Z267"/>
    </row>
    <row r="268" spans="1:26" ht="14.5" hidden="1" thickBot="1" x14ac:dyDescent="0.35">
      <c r="A268" s="67" t="str">
        <f>IF(ISBLANK(Input!A269)," ",Input!A269)</f>
        <v xml:space="preserve"> </v>
      </c>
      <c r="B268" s="117" t="str">
        <f>IF(ISBLANK(Input!B269)," ",Input!B269)</f>
        <v xml:space="preserve"> </v>
      </c>
      <c r="C268" s="66" t="str">
        <f>IF(ISBLANK(Input!C269)," ",Input!C269)</f>
        <v xml:space="preserve"> </v>
      </c>
      <c r="D268" s="8">
        <f>SUMIFS(D627,Input!$I269,Costs!D$1)+SUMIFS(D627,Input!$J269,Costs!D$1)+SUMIFS(D627,Input!$K269,Costs!D$1)+SUMIFS(D627,Input!$L269,Costs!D$1)</f>
        <v>0</v>
      </c>
      <c r="E268" s="8">
        <f>SUMIFS(E627,Input!$I269,Costs!E$1)+SUMIFS(E627,Input!$J269,Costs!E$1)+SUMIFS(E627,Input!$K269,Costs!E$1)+SUMIFS(E627,Input!$L269,Costs!E$1)</f>
        <v>0</v>
      </c>
      <c r="F268" s="8">
        <f>SUMIFS(F627,Input!$I269,Costs!F$1)+SUMIFS(F627,Input!$J269,Costs!F$1)+SUMIFS(F627,Input!$K269,Costs!F$1)+SUMIFS(F627,Input!$L269,Costs!F$1)</f>
        <v>0</v>
      </c>
      <c r="G268" s="8">
        <f>SUMIFS(G627,Input!$I269,Costs!G$1)+SUMIFS(G627,Input!$J269,Costs!G$1)+SUMIFS(G627,Input!$K269,Costs!G$1)+SUMIFS(G627,Input!$L269,Costs!G$1)</f>
        <v>0</v>
      </c>
      <c r="H268" s="8">
        <f>SUMIFS(H627,Input!$I269,Costs!H$1)+SUMIFS(H627,Input!$J269,Costs!H$1)+SUMIFS(H627,Input!$K269,Costs!H$1)+SUMIFS(H627,Input!$L269,Costs!H$1)</f>
        <v>0</v>
      </c>
      <c r="I268" s="8">
        <f>SUMIFS(I627,Input!$I269,Costs!I$1)+SUMIFS(I627,Input!$J269,Costs!I$1)+SUMIFS(I627,Input!$K269,Costs!I$1)+SUMIFS(I627,Input!$L269,Costs!I$1)</f>
        <v>0</v>
      </c>
      <c r="J268" s="8">
        <f>SUMIFS(J627,Input!$I269,Costs!J$1)+SUMIFS(J627,Input!$J269,Costs!J$1)+SUMIFS(J627,Input!$K269,Costs!J$1)+SUMIFS(J627,Input!$L269,Costs!J$1)</f>
        <v>0</v>
      </c>
      <c r="K268" s="8">
        <f>SUMIFS(K627,Input!$I269,Costs!K$1)+SUMIFS(K627,Input!$J269,Costs!K$1)+SUMIFS(K627,Input!$K269,Costs!K$1)+SUMIFS(K627,Input!$L269,Costs!K$1)</f>
        <v>0</v>
      </c>
      <c r="L268" s="8">
        <f>SUMIFS(L627,Input!$I269,Costs!L$1)+SUMIFS(L627,Input!$J269,Costs!L$1)+SUMIFS(L627,Input!$K269,Costs!L$1)+SUMIFS(L627,Input!$L269,Costs!L$1)</f>
        <v>0</v>
      </c>
      <c r="M268" s="8">
        <f>SUMIFS(M627,Input!$I269,Costs!M$1)+SUMIFS(M627,Input!$J269,Costs!M$1)+SUMIFS(M627,Input!$K269,Costs!M$1)+SUMIFS(M627,Input!$L269,Costs!M$1)</f>
        <v>0</v>
      </c>
      <c r="N268" s="8">
        <f>SUMIFS(N627,Input!$I269,Costs!N$1)+SUMIFS(N627,Input!$J269,Costs!N$1)+SUMIFS(N627,Input!$K269,Costs!N$1)+SUMIFS(N627,Input!$L269,Costs!N$1)</f>
        <v>0</v>
      </c>
      <c r="O268" s="8">
        <f>SUMIFS(O627,Input!$I269,Costs!O$1)+SUMIFS(O627,Input!$J269,Costs!O$1)+SUMIFS(O627,Input!$K269,Costs!O$1)+SUMIFS(O627,Input!$L269,Costs!O$1)</f>
        <v>0</v>
      </c>
      <c r="P268" s="8">
        <f>SUMIFS(P627,Input!$I269,Costs!P$1)+SUMIFS(P627,Input!$J269,Costs!P$1)+SUMIFS(P627,Input!$K269,Costs!P$1)+SUMIFS(P627,Input!$L269,Costs!P$1)</f>
        <v>0</v>
      </c>
      <c r="Q268" s="8">
        <f>SUMIFS(Q627,Input!$I269,Costs!Q$1)+SUMIFS(Q627,Input!$J269,Costs!Q$1)+SUMIFS(Q627,Input!$K269,Costs!Q$1)+SUMIFS(Q627,Input!$L269,Costs!Q$1)</f>
        <v>0</v>
      </c>
      <c r="R268" s="8">
        <f>SUMIFS(R627,Input!$I269,Costs!R$1)+SUMIFS(R627,Input!$J269,Costs!R$1)+SUMIFS(R627,Input!$K269,Costs!R$1)+SUMIFS(R627,Input!$L269,Costs!R$1)</f>
        <v>0</v>
      </c>
      <c r="S268" s="8">
        <f>SUMIFS(S627,Input!$I269,Costs!S$1)+SUMIFS(S627,Input!$J269,Costs!S$1)+SUMIFS(S627,Input!$K269,Costs!S$1)+SUMIFS(S627,Input!$L269,Costs!S$1)</f>
        <v>0</v>
      </c>
      <c r="T268" s="8">
        <f>SUMIFS(T627,Input!$I269,Costs!T$1)+SUMIFS(T627,Input!$J269,Costs!T$1)+SUMIFS(T627,Input!$K269,Costs!T$1)+SUMIFS(T627,Input!$L269,Costs!T$1)</f>
        <v>0</v>
      </c>
      <c r="U268" s="8">
        <f>SUMIFS(U627,Input!$I269,Costs!U$1)+SUMIFS(U627,Input!$J269,Costs!U$1)+SUMIFS(U627,Input!$K269,Costs!U$1)+SUMIFS(U627,Input!$L269,Costs!U$1)</f>
        <v>0</v>
      </c>
      <c r="V268" s="8">
        <f>SUMIFS(V627,Input!$I269,Costs!V$1)+SUMIFS(V627,Input!$J269,Costs!V$1)+SUMIFS(V627,Input!$K269,Costs!V$1)+SUMIFS(V627,Input!$L269,Costs!V$1)</f>
        <v>0</v>
      </c>
      <c r="W268" s="8">
        <f>SUMIFS(W627,Input!$I269,Costs!W$1)+SUMIFS(W627,Input!$J269,Costs!W$1)+SUMIFS(W627,Input!$K269,Costs!W$1)+SUMIFS(W627,Input!$L269,Costs!W$1)</f>
        <v>0</v>
      </c>
      <c r="X268"/>
      <c r="Y268" s="119">
        <f t="shared" si="7"/>
        <v>0</v>
      </c>
      <c r="Z268"/>
    </row>
    <row r="269" spans="1:26" ht="14.5" hidden="1" thickBot="1" x14ac:dyDescent="0.35">
      <c r="A269" s="67" t="str">
        <f>IF(ISBLANK(Input!A270)," ",Input!A270)</f>
        <v xml:space="preserve"> </v>
      </c>
      <c r="B269" s="117" t="str">
        <f>IF(ISBLANK(Input!B270)," ",Input!B270)</f>
        <v xml:space="preserve"> </v>
      </c>
      <c r="C269" s="66" t="str">
        <f>IF(ISBLANK(Input!C270)," ",Input!C270)</f>
        <v xml:space="preserve"> </v>
      </c>
      <c r="D269" s="8">
        <f>SUMIFS(D628,Input!$I270,Costs!D$1)+SUMIFS(D628,Input!$J270,Costs!D$1)+SUMIFS(D628,Input!$K270,Costs!D$1)+SUMIFS(D628,Input!$L270,Costs!D$1)</f>
        <v>0</v>
      </c>
      <c r="E269" s="8">
        <f>SUMIFS(E628,Input!$I270,Costs!E$1)+SUMIFS(E628,Input!$J270,Costs!E$1)+SUMIFS(E628,Input!$K270,Costs!E$1)+SUMIFS(E628,Input!$L270,Costs!E$1)</f>
        <v>0</v>
      </c>
      <c r="F269" s="8">
        <f>SUMIFS(F628,Input!$I270,Costs!F$1)+SUMIFS(F628,Input!$J270,Costs!F$1)+SUMIFS(F628,Input!$K270,Costs!F$1)+SUMIFS(F628,Input!$L270,Costs!F$1)</f>
        <v>0</v>
      </c>
      <c r="G269" s="8">
        <f>SUMIFS(G628,Input!$I270,Costs!G$1)+SUMIFS(G628,Input!$J270,Costs!G$1)+SUMIFS(G628,Input!$K270,Costs!G$1)+SUMIFS(G628,Input!$L270,Costs!G$1)</f>
        <v>0</v>
      </c>
      <c r="H269" s="8">
        <f>SUMIFS(H628,Input!$I270,Costs!H$1)+SUMIFS(H628,Input!$J270,Costs!H$1)+SUMIFS(H628,Input!$K270,Costs!H$1)+SUMIFS(H628,Input!$L270,Costs!H$1)</f>
        <v>0</v>
      </c>
      <c r="I269" s="8">
        <f>SUMIFS(I628,Input!$I270,Costs!I$1)+SUMIFS(I628,Input!$J270,Costs!I$1)+SUMIFS(I628,Input!$K270,Costs!I$1)+SUMIFS(I628,Input!$L270,Costs!I$1)</f>
        <v>0</v>
      </c>
      <c r="J269" s="8">
        <f>SUMIFS(J628,Input!$I270,Costs!J$1)+SUMIFS(J628,Input!$J270,Costs!J$1)+SUMIFS(J628,Input!$K270,Costs!J$1)+SUMIFS(J628,Input!$L270,Costs!J$1)</f>
        <v>0</v>
      </c>
      <c r="K269" s="8">
        <f>SUMIFS(K628,Input!$I270,Costs!K$1)+SUMIFS(K628,Input!$J270,Costs!K$1)+SUMIFS(K628,Input!$K270,Costs!K$1)+SUMIFS(K628,Input!$L270,Costs!K$1)</f>
        <v>0</v>
      </c>
      <c r="L269" s="8">
        <f>SUMIFS(L628,Input!$I270,Costs!L$1)+SUMIFS(L628,Input!$J270,Costs!L$1)+SUMIFS(L628,Input!$K270,Costs!L$1)+SUMIFS(L628,Input!$L270,Costs!L$1)</f>
        <v>0</v>
      </c>
      <c r="M269" s="8">
        <f>SUMIFS(M628,Input!$I270,Costs!M$1)+SUMIFS(M628,Input!$J270,Costs!M$1)+SUMIFS(M628,Input!$K270,Costs!M$1)+SUMIFS(M628,Input!$L270,Costs!M$1)</f>
        <v>0</v>
      </c>
      <c r="N269" s="8">
        <f>SUMIFS(N628,Input!$I270,Costs!N$1)+SUMIFS(N628,Input!$J270,Costs!N$1)+SUMIFS(N628,Input!$K270,Costs!N$1)+SUMIFS(N628,Input!$L270,Costs!N$1)</f>
        <v>0</v>
      </c>
      <c r="O269" s="8">
        <f>SUMIFS(O628,Input!$I270,Costs!O$1)+SUMIFS(O628,Input!$J270,Costs!O$1)+SUMIFS(O628,Input!$K270,Costs!O$1)+SUMIFS(O628,Input!$L270,Costs!O$1)</f>
        <v>0</v>
      </c>
      <c r="P269" s="8">
        <f>SUMIFS(P628,Input!$I270,Costs!P$1)+SUMIFS(P628,Input!$J270,Costs!P$1)+SUMIFS(P628,Input!$K270,Costs!P$1)+SUMIFS(P628,Input!$L270,Costs!P$1)</f>
        <v>0</v>
      </c>
      <c r="Q269" s="8">
        <f>SUMIFS(Q628,Input!$I270,Costs!Q$1)+SUMIFS(Q628,Input!$J270,Costs!Q$1)+SUMIFS(Q628,Input!$K270,Costs!Q$1)+SUMIFS(Q628,Input!$L270,Costs!Q$1)</f>
        <v>0</v>
      </c>
      <c r="R269" s="8">
        <f>SUMIFS(R628,Input!$I270,Costs!R$1)+SUMIFS(R628,Input!$J270,Costs!R$1)+SUMIFS(R628,Input!$K270,Costs!R$1)+SUMIFS(R628,Input!$L270,Costs!R$1)</f>
        <v>0</v>
      </c>
      <c r="S269" s="8">
        <f>SUMIFS(S628,Input!$I270,Costs!S$1)+SUMIFS(S628,Input!$J270,Costs!S$1)+SUMIFS(S628,Input!$K270,Costs!S$1)+SUMIFS(S628,Input!$L270,Costs!S$1)</f>
        <v>0</v>
      </c>
      <c r="T269" s="8">
        <f>SUMIFS(T628,Input!$I270,Costs!T$1)+SUMIFS(T628,Input!$J270,Costs!T$1)+SUMIFS(T628,Input!$K270,Costs!T$1)+SUMIFS(T628,Input!$L270,Costs!T$1)</f>
        <v>0</v>
      </c>
      <c r="U269" s="8">
        <f>SUMIFS(U628,Input!$I270,Costs!U$1)+SUMIFS(U628,Input!$J270,Costs!U$1)+SUMIFS(U628,Input!$K270,Costs!U$1)+SUMIFS(U628,Input!$L270,Costs!U$1)</f>
        <v>0</v>
      </c>
      <c r="V269" s="8">
        <f>SUMIFS(V628,Input!$I270,Costs!V$1)+SUMIFS(V628,Input!$J270,Costs!V$1)+SUMIFS(V628,Input!$K270,Costs!V$1)+SUMIFS(V628,Input!$L270,Costs!V$1)</f>
        <v>0</v>
      </c>
      <c r="W269" s="8">
        <f>SUMIFS(W628,Input!$I270,Costs!W$1)+SUMIFS(W628,Input!$J270,Costs!W$1)+SUMIFS(W628,Input!$K270,Costs!W$1)+SUMIFS(W628,Input!$L270,Costs!W$1)</f>
        <v>0</v>
      </c>
      <c r="X269"/>
      <c r="Y269" s="119">
        <f t="shared" si="7"/>
        <v>0</v>
      </c>
      <c r="Z269"/>
    </row>
    <row r="270" spans="1:26" ht="14.5" hidden="1" thickBot="1" x14ac:dyDescent="0.35">
      <c r="A270" s="67" t="str">
        <f>IF(ISBLANK(Input!A271)," ",Input!A271)</f>
        <v xml:space="preserve"> </v>
      </c>
      <c r="B270" s="117" t="str">
        <f>IF(ISBLANK(Input!B271)," ",Input!B271)</f>
        <v xml:space="preserve"> </v>
      </c>
      <c r="C270" s="66" t="str">
        <f>IF(ISBLANK(Input!C271)," ",Input!C271)</f>
        <v xml:space="preserve"> </v>
      </c>
      <c r="D270" s="8">
        <f>SUMIFS(D629,Input!$I271,Costs!D$1)+SUMIFS(D629,Input!$J271,Costs!D$1)+SUMIFS(D629,Input!$K271,Costs!D$1)+SUMIFS(D629,Input!$L271,Costs!D$1)</f>
        <v>0</v>
      </c>
      <c r="E270" s="8">
        <f>SUMIFS(E629,Input!$I271,Costs!E$1)+SUMIFS(E629,Input!$J271,Costs!E$1)+SUMIFS(E629,Input!$K271,Costs!E$1)+SUMIFS(E629,Input!$L271,Costs!E$1)</f>
        <v>0</v>
      </c>
      <c r="F270" s="8">
        <f>SUMIFS(F629,Input!$I271,Costs!F$1)+SUMIFS(F629,Input!$J271,Costs!F$1)+SUMIFS(F629,Input!$K271,Costs!F$1)+SUMIFS(F629,Input!$L271,Costs!F$1)</f>
        <v>0</v>
      </c>
      <c r="G270" s="8">
        <f>SUMIFS(G629,Input!$I271,Costs!G$1)+SUMIFS(G629,Input!$J271,Costs!G$1)+SUMIFS(G629,Input!$K271,Costs!G$1)+SUMIFS(G629,Input!$L271,Costs!G$1)</f>
        <v>0</v>
      </c>
      <c r="H270" s="8">
        <f>SUMIFS(H629,Input!$I271,Costs!H$1)+SUMIFS(H629,Input!$J271,Costs!H$1)+SUMIFS(H629,Input!$K271,Costs!H$1)+SUMIFS(H629,Input!$L271,Costs!H$1)</f>
        <v>0</v>
      </c>
      <c r="I270" s="8">
        <f>SUMIFS(I629,Input!$I271,Costs!I$1)+SUMIFS(I629,Input!$J271,Costs!I$1)+SUMIFS(I629,Input!$K271,Costs!I$1)+SUMIFS(I629,Input!$L271,Costs!I$1)</f>
        <v>0</v>
      </c>
      <c r="J270" s="8">
        <f>SUMIFS(J629,Input!$I271,Costs!J$1)+SUMIFS(J629,Input!$J271,Costs!J$1)+SUMIFS(J629,Input!$K271,Costs!J$1)+SUMIFS(J629,Input!$L271,Costs!J$1)</f>
        <v>0</v>
      </c>
      <c r="K270" s="8">
        <f>SUMIFS(K629,Input!$I271,Costs!K$1)+SUMIFS(K629,Input!$J271,Costs!K$1)+SUMIFS(K629,Input!$K271,Costs!K$1)+SUMIFS(K629,Input!$L271,Costs!K$1)</f>
        <v>0</v>
      </c>
      <c r="L270" s="8">
        <f>SUMIFS(L629,Input!$I271,Costs!L$1)+SUMIFS(L629,Input!$J271,Costs!L$1)+SUMIFS(L629,Input!$K271,Costs!L$1)+SUMIFS(L629,Input!$L271,Costs!L$1)</f>
        <v>0</v>
      </c>
      <c r="M270" s="8">
        <f>SUMIFS(M629,Input!$I271,Costs!M$1)+SUMIFS(M629,Input!$J271,Costs!M$1)+SUMIFS(M629,Input!$K271,Costs!M$1)+SUMIFS(M629,Input!$L271,Costs!M$1)</f>
        <v>0</v>
      </c>
      <c r="N270" s="8">
        <f>SUMIFS(N629,Input!$I271,Costs!N$1)+SUMIFS(N629,Input!$J271,Costs!N$1)+SUMIFS(N629,Input!$K271,Costs!N$1)+SUMIFS(N629,Input!$L271,Costs!N$1)</f>
        <v>0</v>
      </c>
      <c r="O270" s="8">
        <f>SUMIFS(O629,Input!$I271,Costs!O$1)+SUMIFS(O629,Input!$J271,Costs!O$1)+SUMIFS(O629,Input!$K271,Costs!O$1)+SUMIFS(O629,Input!$L271,Costs!O$1)</f>
        <v>0</v>
      </c>
      <c r="P270" s="8">
        <f>SUMIFS(P629,Input!$I271,Costs!P$1)+SUMIFS(P629,Input!$J271,Costs!P$1)+SUMIFS(P629,Input!$K271,Costs!P$1)+SUMIFS(P629,Input!$L271,Costs!P$1)</f>
        <v>0</v>
      </c>
      <c r="Q270" s="8">
        <f>SUMIFS(Q629,Input!$I271,Costs!Q$1)+SUMIFS(Q629,Input!$J271,Costs!Q$1)+SUMIFS(Q629,Input!$K271,Costs!Q$1)+SUMIFS(Q629,Input!$L271,Costs!Q$1)</f>
        <v>0</v>
      </c>
      <c r="R270" s="8">
        <f>SUMIFS(R629,Input!$I271,Costs!R$1)+SUMIFS(R629,Input!$J271,Costs!R$1)+SUMIFS(R629,Input!$K271,Costs!R$1)+SUMIFS(R629,Input!$L271,Costs!R$1)</f>
        <v>0</v>
      </c>
      <c r="S270" s="8">
        <f>SUMIFS(S629,Input!$I271,Costs!S$1)+SUMIFS(S629,Input!$J271,Costs!S$1)+SUMIFS(S629,Input!$K271,Costs!S$1)+SUMIFS(S629,Input!$L271,Costs!S$1)</f>
        <v>0</v>
      </c>
      <c r="T270" s="8">
        <f>SUMIFS(T629,Input!$I271,Costs!T$1)+SUMIFS(T629,Input!$J271,Costs!T$1)+SUMIFS(T629,Input!$K271,Costs!T$1)+SUMIFS(T629,Input!$L271,Costs!T$1)</f>
        <v>0</v>
      </c>
      <c r="U270" s="8">
        <f>SUMIFS(U629,Input!$I271,Costs!U$1)+SUMIFS(U629,Input!$J271,Costs!U$1)+SUMIFS(U629,Input!$K271,Costs!U$1)+SUMIFS(U629,Input!$L271,Costs!U$1)</f>
        <v>0</v>
      </c>
      <c r="V270" s="8">
        <f>SUMIFS(V629,Input!$I271,Costs!V$1)+SUMIFS(V629,Input!$J271,Costs!V$1)+SUMIFS(V629,Input!$K271,Costs!V$1)+SUMIFS(V629,Input!$L271,Costs!V$1)</f>
        <v>0</v>
      </c>
      <c r="W270" s="8">
        <f>SUMIFS(W629,Input!$I271,Costs!W$1)+SUMIFS(W629,Input!$J271,Costs!W$1)+SUMIFS(W629,Input!$K271,Costs!W$1)+SUMIFS(W629,Input!$L271,Costs!W$1)</f>
        <v>0</v>
      </c>
      <c r="X270"/>
      <c r="Y270" s="119">
        <f t="shared" si="7"/>
        <v>0</v>
      </c>
      <c r="Z270"/>
    </row>
    <row r="271" spans="1:26" ht="14.5" hidden="1" thickBot="1" x14ac:dyDescent="0.35">
      <c r="A271" s="67" t="str">
        <f>IF(ISBLANK(Input!A272)," ",Input!A272)</f>
        <v xml:space="preserve"> </v>
      </c>
      <c r="B271" s="117" t="str">
        <f>IF(ISBLANK(Input!B272)," ",Input!B272)</f>
        <v xml:space="preserve"> </v>
      </c>
      <c r="C271" s="66" t="str">
        <f>IF(ISBLANK(Input!C272)," ",Input!C272)</f>
        <v xml:space="preserve"> </v>
      </c>
      <c r="D271" s="8">
        <f>SUMIFS(D630,Input!$I272,Costs!D$1)+SUMIFS(D630,Input!$J272,Costs!D$1)+SUMIFS(D630,Input!$K272,Costs!D$1)+SUMIFS(D630,Input!$L272,Costs!D$1)</f>
        <v>0</v>
      </c>
      <c r="E271" s="8">
        <f>SUMIFS(E630,Input!$I272,Costs!E$1)+SUMIFS(E630,Input!$J272,Costs!E$1)+SUMIFS(E630,Input!$K272,Costs!E$1)+SUMIFS(E630,Input!$L272,Costs!E$1)</f>
        <v>0</v>
      </c>
      <c r="F271" s="8">
        <f>SUMIFS(F630,Input!$I272,Costs!F$1)+SUMIFS(F630,Input!$J272,Costs!F$1)+SUMIFS(F630,Input!$K272,Costs!F$1)+SUMIFS(F630,Input!$L272,Costs!F$1)</f>
        <v>0</v>
      </c>
      <c r="G271" s="8">
        <f>SUMIFS(G630,Input!$I272,Costs!G$1)+SUMIFS(G630,Input!$J272,Costs!G$1)+SUMIFS(G630,Input!$K272,Costs!G$1)+SUMIFS(G630,Input!$L272,Costs!G$1)</f>
        <v>0</v>
      </c>
      <c r="H271" s="8">
        <f>SUMIFS(H630,Input!$I272,Costs!H$1)+SUMIFS(H630,Input!$J272,Costs!H$1)+SUMIFS(H630,Input!$K272,Costs!H$1)+SUMIFS(H630,Input!$L272,Costs!H$1)</f>
        <v>0</v>
      </c>
      <c r="I271" s="8">
        <f>SUMIFS(I630,Input!$I272,Costs!I$1)+SUMIFS(I630,Input!$J272,Costs!I$1)+SUMIFS(I630,Input!$K272,Costs!I$1)+SUMIFS(I630,Input!$L272,Costs!I$1)</f>
        <v>0</v>
      </c>
      <c r="J271" s="8">
        <f>SUMIFS(J630,Input!$I272,Costs!J$1)+SUMIFS(J630,Input!$J272,Costs!J$1)+SUMIFS(J630,Input!$K272,Costs!J$1)+SUMIFS(J630,Input!$L272,Costs!J$1)</f>
        <v>0</v>
      </c>
      <c r="K271" s="8">
        <f>SUMIFS(K630,Input!$I272,Costs!K$1)+SUMIFS(K630,Input!$J272,Costs!K$1)+SUMIFS(K630,Input!$K272,Costs!K$1)+SUMIFS(K630,Input!$L272,Costs!K$1)</f>
        <v>0</v>
      </c>
      <c r="L271" s="8">
        <f>SUMIFS(L630,Input!$I272,Costs!L$1)+SUMIFS(L630,Input!$J272,Costs!L$1)+SUMIFS(L630,Input!$K272,Costs!L$1)+SUMIFS(L630,Input!$L272,Costs!L$1)</f>
        <v>0</v>
      </c>
      <c r="M271" s="8">
        <f>SUMIFS(M630,Input!$I272,Costs!M$1)+SUMIFS(M630,Input!$J272,Costs!M$1)+SUMIFS(M630,Input!$K272,Costs!M$1)+SUMIFS(M630,Input!$L272,Costs!M$1)</f>
        <v>0</v>
      </c>
      <c r="N271" s="8">
        <f>SUMIFS(N630,Input!$I272,Costs!N$1)+SUMIFS(N630,Input!$J272,Costs!N$1)+SUMIFS(N630,Input!$K272,Costs!N$1)+SUMIFS(N630,Input!$L272,Costs!N$1)</f>
        <v>0</v>
      </c>
      <c r="O271" s="8">
        <f>SUMIFS(O630,Input!$I272,Costs!O$1)+SUMIFS(O630,Input!$J272,Costs!O$1)+SUMIFS(O630,Input!$K272,Costs!O$1)+SUMIFS(O630,Input!$L272,Costs!O$1)</f>
        <v>0</v>
      </c>
      <c r="P271" s="8">
        <f>SUMIFS(P630,Input!$I272,Costs!P$1)+SUMIFS(P630,Input!$J272,Costs!P$1)+SUMIFS(P630,Input!$K272,Costs!P$1)+SUMIFS(P630,Input!$L272,Costs!P$1)</f>
        <v>0</v>
      </c>
      <c r="Q271" s="8">
        <f>SUMIFS(Q630,Input!$I272,Costs!Q$1)+SUMIFS(Q630,Input!$J272,Costs!Q$1)+SUMIFS(Q630,Input!$K272,Costs!Q$1)+SUMIFS(Q630,Input!$L272,Costs!Q$1)</f>
        <v>0</v>
      </c>
      <c r="R271" s="8">
        <f>SUMIFS(R630,Input!$I272,Costs!R$1)+SUMIFS(R630,Input!$J272,Costs!R$1)+SUMIFS(R630,Input!$K272,Costs!R$1)+SUMIFS(R630,Input!$L272,Costs!R$1)</f>
        <v>0</v>
      </c>
      <c r="S271" s="8">
        <f>SUMIFS(S630,Input!$I272,Costs!S$1)+SUMIFS(S630,Input!$J272,Costs!S$1)+SUMIFS(S630,Input!$K272,Costs!S$1)+SUMIFS(S630,Input!$L272,Costs!S$1)</f>
        <v>0</v>
      </c>
      <c r="T271" s="8">
        <f>SUMIFS(T630,Input!$I272,Costs!T$1)+SUMIFS(T630,Input!$J272,Costs!T$1)+SUMIFS(T630,Input!$K272,Costs!T$1)+SUMIFS(T630,Input!$L272,Costs!T$1)</f>
        <v>0</v>
      </c>
      <c r="U271" s="8">
        <f>SUMIFS(U630,Input!$I272,Costs!U$1)+SUMIFS(U630,Input!$J272,Costs!U$1)+SUMIFS(U630,Input!$K272,Costs!U$1)+SUMIFS(U630,Input!$L272,Costs!U$1)</f>
        <v>0</v>
      </c>
      <c r="V271" s="8">
        <f>SUMIFS(V630,Input!$I272,Costs!V$1)+SUMIFS(V630,Input!$J272,Costs!V$1)+SUMIFS(V630,Input!$K272,Costs!V$1)+SUMIFS(V630,Input!$L272,Costs!V$1)</f>
        <v>0</v>
      </c>
      <c r="W271" s="8">
        <f>SUMIFS(W630,Input!$I272,Costs!W$1)+SUMIFS(W630,Input!$J272,Costs!W$1)+SUMIFS(W630,Input!$K272,Costs!W$1)+SUMIFS(W630,Input!$L272,Costs!W$1)</f>
        <v>0</v>
      </c>
      <c r="X271"/>
      <c r="Y271" s="119">
        <f t="shared" si="7"/>
        <v>0</v>
      </c>
      <c r="Z271"/>
    </row>
    <row r="272" spans="1:26" ht="14.5" hidden="1" thickBot="1" x14ac:dyDescent="0.35">
      <c r="A272" s="67" t="str">
        <f>IF(ISBLANK(Input!A273)," ",Input!A273)</f>
        <v xml:space="preserve"> </v>
      </c>
      <c r="B272" s="117" t="str">
        <f>IF(ISBLANK(Input!B273)," ",Input!B273)</f>
        <v xml:space="preserve"> </v>
      </c>
      <c r="C272" s="66" t="str">
        <f>IF(ISBLANK(Input!C273)," ",Input!C273)</f>
        <v xml:space="preserve"> </v>
      </c>
      <c r="D272" s="8">
        <f>SUMIFS(D631,Input!$I273,Costs!D$1)+SUMIFS(D631,Input!$J273,Costs!D$1)+SUMIFS(D631,Input!$K273,Costs!D$1)+SUMIFS(D631,Input!$L273,Costs!D$1)</f>
        <v>0</v>
      </c>
      <c r="E272" s="8">
        <f>SUMIFS(E631,Input!$I273,Costs!E$1)+SUMIFS(E631,Input!$J273,Costs!E$1)+SUMIFS(E631,Input!$K273,Costs!E$1)+SUMIFS(E631,Input!$L273,Costs!E$1)</f>
        <v>0</v>
      </c>
      <c r="F272" s="8">
        <f>SUMIFS(F631,Input!$I273,Costs!F$1)+SUMIFS(F631,Input!$J273,Costs!F$1)+SUMIFS(F631,Input!$K273,Costs!F$1)+SUMIFS(F631,Input!$L273,Costs!F$1)</f>
        <v>0</v>
      </c>
      <c r="G272" s="8">
        <f>SUMIFS(G631,Input!$I273,Costs!G$1)+SUMIFS(G631,Input!$J273,Costs!G$1)+SUMIFS(G631,Input!$K273,Costs!G$1)+SUMIFS(G631,Input!$L273,Costs!G$1)</f>
        <v>0</v>
      </c>
      <c r="H272" s="8">
        <f>SUMIFS(H631,Input!$I273,Costs!H$1)+SUMIFS(H631,Input!$J273,Costs!H$1)+SUMIFS(H631,Input!$K273,Costs!H$1)+SUMIFS(H631,Input!$L273,Costs!H$1)</f>
        <v>0</v>
      </c>
      <c r="I272" s="8">
        <f>SUMIFS(I631,Input!$I273,Costs!I$1)+SUMIFS(I631,Input!$J273,Costs!I$1)+SUMIFS(I631,Input!$K273,Costs!I$1)+SUMIFS(I631,Input!$L273,Costs!I$1)</f>
        <v>0</v>
      </c>
      <c r="J272" s="8">
        <f>SUMIFS(J631,Input!$I273,Costs!J$1)+SUMIFS(J631,Input!$J273,Costs!J$1)+SUMIFS(J631,Input!$K273,Costs!J$1)+SUMIFS(J631,Input!$L273,Costs!J$1)</f>
        <v>0</v>
      </c>
      <c r="K272" s="8">
        <f>SUMIFS(K631,Input!$I273,Costs!K$1)+SUMIFS(K631,Input!$J273,Costs!K$1)+SUMIFS(K631,Input!$K273,Costs!K$1)+SUMIFS(K631,Input!$L273,Costs!K$1)</f>
        <v>0</v>
      </c>
      <c r="L272" s="8">
        <f>SUMIFS(L631,Input!$I273,Costs!L$1)+SUMIFS(L631,Input!$J273,Costs!L$1)+SUMIFS(L631,Input!$K273,Costs!L$1)+SUMIFS(L631,Input!$L273,Costs!L$1)</f>
        <v>0</v>
      </c>
      <c r="M272" s="8">
        <f>SUMIFS(M631,Input!$I273,Costs!M$1)+SUMIFS(M631,Input!$J273,Costs!M$1)+SUMIFS(M631,Input!$K273,Costs!M$1)+SUMIFS(M631,Input!$L273,Costs!M$1)</f>
        <v>0</v>
      </c>
      <c r="N272" s="8">
        <f>SUMIFS(N631,Input!$I273,Costs!N$1)+SUMIFS(N631,Input!$J273,Costs!N$1)+SUMIFS(N631,Input!$K273,Costs!N$1)+SUMIFS(N631,Input!$L273,Costs!N$1)</f>
        <v>0</v>
      </c>
      <c r="O272" s="8">
        <f>SUMIFS(O631,Input!$I273,Costs!O$1)+SUMIFS(O631,Input!$J273,Costs!O$1)+SUMIFS(O631,Input!$K273,Costs!O$1)+SUMIFS(O631,Input!$L273,Costs!O$1)</f>
        <v>0</v>
      </c>
      <c r="P272" s="8">
        <f>SUMIFS(P631,Input!$I273,Costs!P$1)+SUMIFS(P631,Input!$J273,Costs!P$1)+SUMIFS(P631,Input!$K273,Costs!P$1)+SUMIFS(P631,Input!$L273,Costs!P$1)</f>
        <v>0</v>
      </c>
      <c r="Q272" s="8">
        <f>SUMIFS(Q631,Input!$I273,Costs!Q$1)+SUMIFS(Q631,Input!$J273,Costs!Q$1)+SUMIFS(Q631,Input!$K273,Costs!Q$1)+SUMIFS(Q631,Input!$L273,Costs!Q$1)</f>
        <v>0</v>
      </c>
      <c r="R272" s="8">
        <f>SUMIFS(R631,Input!$I273,Costs!R$1)+SUMIFS(R631,Input!$J273,Costs!R$1)+SUMIFS(R631,Input!$K273,Costs!R$1)+SUMIFS(R631,Input!$L273,Costs!R$1)</f>
        <v>0</v>
      </c>
      <c r="S272" s="8">
        <f>SUMIFS(S631,Input!$I273,Costs!S$1)+SUMIFS(S631,Input!$J273,Costs!S$1)+SUMIFS(S631,Input!$K273,Costs!S$1)+SUMIFS(S631,Input!$L273,Costs!S$1)</f>
        <v>0</v>
      </c>
      <c r="T272" s="8">
        <f>SUMIFS(T631,Input!$I273,Costs!T$1)+SUMIFS(T631,Input!$J273,Costs!T$1)+SUMIFS(T631,Input!$K273,Costs!T$1)+SUMIFS(T631,Input!$L273,Costs!T$1)</f>
        <v>0</v>
      </c>
      <c r="U272" s="8">
        <f>SUMIFS(U631,Input!$I273,Costs!U$1)+SUMIFS(U631,Input!$J273,Costs!U$1)+SUMIFS(U631,Input!$K273,Costs!U$1)+SUMIFS(U631,Input!$L273,Costs!U$1)</f>
        <v>0</v>
      </c>
      <c r="V272" s="8">
        <f>SUMIFS(V631,Input!$I273,Costs!V$1)+SUMIFS(V631,Input!$J273,Costs!V$1)+SUMIFS(V631,Input!$K273,Costs!V$1)+SUMIFS(V631,Input!$L273,Costs!V$1)</f>
        <v>0</v>
      </c>
      <c r="W272" s="8">
        <f>SUMIFS(W631,Input!$I273,Costs!W$1)+SUMIFS(W631,Input!$J273,Costs!W$1)+SUMIFS(W631,Input!$K273,Costs!W$1)+SUMIFS(W631,Input!$L273,Costs!W$1)</f>
        <v>0</v>
      </c>
      <c r="X272"/>
      <c r="Y272" s="119">
        <f t="shared" si="7"/>
        <v>0</v>
      </c>
      <c r="Z272"/>
    </row>
    <row r="273" spans="1:26" ht="14.5" hidden="1" thickBot="1" x14ac:dyDescent="0.35">
      <c r="A273" s="67" t="str">
        <f>IF(ISBLANK(Input!A274)," ",Input!A274)</f>
        <v xml:space="preserve"> </v>
      </c>
      <c r="B273" s="117" t="str">
        <f>IF(ISBLANK(Input!B274)," ",Input!B274)</f>
        <v xml:space="preserve"> </v>
      </c>
      <c r="C273" s="66" t="str">
        <f>IF(ISBLANK(Input!C274)," ",Input!C274)</f>
        <v xml:space="preserve"> </v>
      </c>
      <c r="D273" s="8">
        <f>SUMIFS(D632,Input!$I274,Costs!D$1)+SUMIFS(D632,Input!$J274,Costs!D$1)+SUMIFS(D632,Input!$K274,Costs!D$1)+SUMIFS(D632,Input!$L274,Costs!D$1)</f>
        <v>0</v>
      </c>
      <c r="E273" s="8">
        <f>SUMIFS(E632,Input!$I274,Costs!E$1)+SUMIFS(E632,Input!$J274,Costs!E$1)+SUMIFS(E632,Input!$K274,Costs!E$1)+SUMIFS(E632,Input!$L274,Costs!E$1)</f>
        <v>0</v>
      </c>
      <c r="F273" s="8">
        <f>SUMIFS(F632,Input!$I274,Costs!F$1)+SUMIFS(F632,Input!$J274,Costs!F$1)+SUMIFS(F632,Input!$K274,Costs!F$1)+SUMIFS(F632,Input!$L274,Costs!F$1)</f>
        <v>0</v>
      </c>
      <c r="G273" s="8">
        <f>SUMIFS(G632,Input!$I274,Costs!G$1)+SUMIFS(G632,Input!$J274,Costs!G$1)+SUMIFS(G632,Input!$K274,Costs!G$1)+SUMIFS(G632,Input!$L274,Costs!G$1)</f>
        <v>0</v>
      </c>
      <c r="H273" s="8">
        <f>SUMIFS(H632,Input!$I274,Costs!H$1)+SUMIFS(H632,Input!$J274,Costs!H$1)+SUMIFS(H632,Input!$K274,Costs!H$1)+SUMIFS(H632,Input!$L274,Costs!H$1)</f>
        <v>0</v>
      </c>
      <c r="I273" s="8">
        <f>SUMIFS(I632,Input!$I274,Costs!I$1)+SUMIFS(I632,Input!$J274,Costs!I$1)+SUMIFS(I632,Input!$K274,Costs!I$1)+SUMIFS(I632,Input!$L274,Costs!I$1)</f>
        <v>0</v>
      </c>
      <c r="J273" s="8">
        <f>SUMIFS(J632,Input!$I274,Costs!J$1)+SUMIFS(J632,Input!$J274,Costs!J$1)+SUMIFS(J632,Input!$K274,Costs!J$1)+SUMIFS(J632,Input!$L274,Costs!J$1)</f>
        <v>0</v>
      </c>
      <c r="K273" s="8">
        <f>SUMIFS(K632,Input!$I274,Costs!K$1)+SUMIFS(K632,Input!$J274,Costs!K$1)+SUMIFS(K632,Input!$K274,Costs!K$1)+SUMIFS(K632,Input!$L274,Costs!K$1)</f>
        <v>0</v>
      </c>
      <c r="L273" s="8">
        <f>SUMIFS(L632,Input!$I274,Costs!L$1)+SUMIFS(L632,Input!$J274,Costs!L$1)+SUMIFS(L632,Input!$K274,Costs!L$1)+SUMIFS(L632,Input!$L274,Costs!L$1)</f>
        <v>0</v>
      </c>
      <c r="M273" s="8">
        <f>SUMIFS(M632,Input!$I274,Costs!M$1)+SUMIFS(M632,Input!$J274,Costs!M$1)+SUMIFS(M632,Input!$K274,Costs!M$1)+SUMIFS(M632,Input!$L274,Costs!M$1)</f>
        <v>0</v>
      </c>
      <c r="N273" s="8">
        <f>SUMIFS(N632,Input!$I274,Costs!N$1)+SUMIFS(N632,Input!$J274,Costs!N$1)+SUMIFS(N632,Input!$K274,Costs!N$1)+SUMIFS(N632,Input!$L274,Costs!N$1)</f>
        <v>0</v>
      </c>
      <c r="O273" s="8">
        <f>SUMIFS(O632,Input!$I274,Costs!O$1)+SUMIFS(O632,Input!$J274,Costs!O$1)+SUMIFS(O632,Input!$K274,Costs!O$1)+SUMIFS(O632,Input!$L274,Costs!O$1)</f>
        <v>0</v>
      </c>
      <c r="P273" s="8">
        <f>SUMIFS(P632,Input!$I274,Costs!P$1)+SUMIFS(P632,Input!$J274,Costs!P$1)+SUMIFS(P632,Input!$K274,Costs!P$1)+SUMIFS(P632,Input!$L274,Costs!P$1)</f>
        <v>0</v>
      </c>
      <c r="Q273" s="8">
        <f>SUMIFS(Q632,Input!$I274,Costs!Q$1)+SUMIFS(Q632,Input!$J274,Costs!Q$1)+SUMIFS(Q632,Input!$K274,Costs!Q$1)+SUMIFS(Q632,Input!$L274,Costs!Q$1)</f>
        <v>0</v>
      </c>
      <c r="R273" s="8">
        <f>SUMIFS(R632,Input!$I274,Costs!R$1)+SUMIFS(R632,Input!$J274,Costs!R$1)+SUMIFS(R632,Input!$K274,Costs!R$1)+SUMIFS(R632,Input!$L274,Costs!R$1)</f>
        <v>0</v>
      </c>
      <c r="S273" s="8">
        <f>SUMIFS(S632,Input!$I274,Costs!S$1)+SUMIFS(S632,Input!$J274,Costs!S$1)+SUMIFS(S632,Input!$K274,Costs!S$1)+SUMIFS(S632,Input!$L274,Costs!S$1)</f>
        <v>0</v>
      </c>
      <c r="T273" s="8">
        <f>SUMIFS(T632,Input!$I274,Costs!T$1)+SUMIFS(T632,Input!$J274,Costs!T$1)+SUMIFS(T632,Input!$K274,Costs!T$1)+SUMIFS(T632,Input!$L274,Costs!T$1)</f>
        <v>0</v>
      </c>
      <c r="U273" s="8">
        <f>SUMIFS(U632,Input!$I274,Costs!U$1)+SUMIFS(U632,Input!$J274,Costs!U$1)+SUMIFS(U632,Input!$K274,Costs!U$1)+SUMIFS(U632,Input!$L274,Costs!U$1)</f>
        <v>0</v>
      </c>
      <c r="V273" s="8">
        <f>SUMIFS(V632,Input!$I274,Costs!V$1)+SUMIFS(V632,Input!$J274,Costs!V$1)+SUMIFS(V632,Input!$K274,Costs!V$1)+SUMIFS(V632,Input!$L274,Costs!V$1)</f>
        <v>0</v>
      </c>
      <c r="W273" s="8">
        <f>SUMIFS(W632,Input!$I274,Costs!W$1)+SUMIFS(W632,Input!$J274,Costs!W$1)+SUMIFS(W632,Input!$K274,Costs!W$1)+SUMIFS(W632,Input!$L274,Costs!W$1)</f>
        <v>0</v>
      </c>
      <c r="X273"/>
      <c r="Y273" s="119">
        <f t="shared" si="7"/>
        <v>0</v>
      </c>
      <c r="Z273"/>
    </row>
    <row r="274" spans="1:26" ht="14.5" hidden="1" thickBot="1" x14ac:dyDescent="0.35">
      <c r="A274" s="67" t="str">
        <f>IF(ISBLANK(Input!A275)," ",Input!A275)</f>
        <v xml:space="preserve"> </v>
      </c>
      <c r="B274" s="117" t="str">
        <f>IF(ISBLANK(Input!B275)," ",Input!B275)</f>
        <v xml:space="preserve"> </v>
      </c>
      <c r="C274" s="66" t="str">
        <f>IF(ISBLANK(Input!C275)," ",Input!C275)</f>
        <v xml:space="preserve"> </v>
      </c>
      <c r="D274" s="8">
        <f>SUMIFS(D633,Input!$I275,Costs!D$1)+SUMIFS(D633,Input!$J275,Costs!D$1)+SUMIFS(D633,Input!$K275,Costs!D$1)+SUMIFS(D633,Input!$L275,Costs!D$1)</f>
        <v>0</v>
      </c>
      <c r="E274" s="8">
        <f>SUMIFS(E633,Input!$I275,Costs!E$1)+SUMIFS(E633,Input!$J275,Costs!E$1)+SUMIFS(E633,Input!$K275,Costs!E$1)+SUMIFS(E633,Input!$L275,Costs!E$1)</f>
        <v>0</v>
      </c>
      <c r="F274" s="8">
        <f>SUMIFS(F633,Input!$I275,Costs!F$1)+SUMIFS(F633,Input!$J275,Costs!F$1)+SUMIFS(F633,Input!$K275,Costs!F$1)+SUMIFS(F633,Input!$L275,Costs!F$1)</f>
        <v>0</v>
      </c>
      <c r="G274" s="8">
        <f>SUMIFS(G633,Input!$I275,Costs!G$1)+SUMIFS(G633,Input!$J275,Costs!G$1)+SUMIFS(G633,Input!$K275,Costs!G$1)+SUMIFS(G633,Input!$L275,Costs!G$1)</f>
        <v>0</v>
      </c>
      <c r="H274" s="8">
        <f>SUMIFS(H633,Input!$I275,Costs!H$1)+SUMIFS(H633,Input!$J275,Costs!H$1)+SUMIFS(H633,Input!$K275,Costs!H$1)+SUMIFS(H633,Input!$L275,Costs!H$1)</f>
        <v>0</v>
      </c>
      <c r="I274" s="8">
        <f>SUMIFS(I633,Input!$I275,Costs!I$1)+SUMIFS(I633,Input!$J275,Costs!I$1)+SUMIFS(I633,Input!$K275,Costs!I$1)+SUMIFS(I633,Input!$L275,Costs!I$1)</f>
        <v>0</v>
      </c>
      <c r="J274" s="8">
        <f>SUMIFS(J633,Input!$I275,Costs!J$1)+SUMIFS(J633,Input!$J275,Costs!J$1)+SUMIFS(J633,Input!$K275,Costs!J$1)+SUMIFS(J633,Input!$L275,Costs!J$1)</f>
        <v>0</v>
      </c>
      <c r="K274" s="8">
        <f>SUMIFS(K633,Input!$I275,Costs!K$1)+SUMIFS(K633,Input!$J275,Costs!K$1)+SUMIFS(K633,Input!$K275,Costs!K$1)+SUMIFS(K633,Input!$L275,Costs!K$1)</f>
        <v>0</v>
      </c>
      <c r="L274" s="8">
        <f>SUMIFS(L633,Input!$I275,Costs!L$1)+SUMIFS(L633,Input!$J275,Costs!L$1)+SUMIFS(L633,Input!$K275,Costs!L$1)+SUMIFS(L633,Input!$L275,Costs!L$1)</f>
        <v>0</v>
      </c>
      <c r="M274" s="8">
        <f>SUMIFS(M633,Input!$I275,Costs!M$1)+SUMIFS(M633,Input!$J275,Costs!M$1)+SUMIFS(M633,Input!$K275,Costs!M$1)+SUMIFS(M633,Input!$L275,Costs!M$1)</f>
        <v>0</v>
      </c>
      <c r="N274" s="8">
        <f>SUMIFS(N633,Input!$I275,Costs!N$1)+SUMIFS(N633,Input!$J275,Costs!N$1)+SUMIFS(N633,Input!$K275,Costs!N$1)+SUMIFS(N633,Input!$L275,Costs!N$1)</f>
        <v>0</v>
      </c>
      <c r="O274" s="8">
        <f>SUMIFS(O633,Input!$I275,Costs!O$1)+SUMIFS(O633,Input!$J275,Costs!O$1)+SUMIFS(O633,Input!$K275,Costs!O$1)+SUMIFS(O633,Input!$L275,Costs!O$1)</f>
        <v>0</v>
      </c>
      <c r="P274" s="8">
        <f>SUMIFS(P633,Input!$I275,Costs!P$1)+SUMIFS(P633,Input!$J275,Costs!P$1)+SUMIFS(P633,Input!$K275,Costs!P$1)+SUMIFS(P633,Input!$L275,Costs!P$1)</f>
        <v>0</v>
      </c>
      <c r="Q274" s="8">
        <f>SUMIFS(Q633,Input!$I275,Costs!Q$1)+SUMIFS(Q633,Input!$J275,Costs!Q$1)+SUMIFS(Q633,Input!$K275,Costs!Q$1)+SUMIFS(Q633,Input!$L275,Costs!Q$1)</f>
        <v>0</v>
      </c>
      <c r="R274" s="8">
        <f>SUMIFS(R633,Input!$I275,Costs!R$1)+SUMIFS(R633,Input!$J275,Costs!R$1)+SUMIFS(R633,Input!$K275,Costs!R$1)+SUMIFS(R633,Input!$L275,Costs!R$1)</f>
        <v>0</v>
      </c>
      <c r="S274" s="8">
        <f>SUMIFS(S633,Input!$I275,Costs!S$1)+SUMIFS(S633,Input!$J275,Costs!S$1)+SUMIFS(S633,Input!$K275,Costs!S$1)+SUMIFS(S633,Input!$L275,Costs!S$1)</f>
        <v>0</v>
      </c>
      <c r="T274" s="8">
        <f>SUMIFS(T633,Input!$I275,Costs!T$1)+SUMIFS(T633,Input!$J275,Costs!T$1)+SUMIFS(T633,Input!$K275,Costs!T$1)+SUMIFS(T633,Input!$L275,Costs!T$1)</f>
        <v>0</v>
      </c>
      <c r="U274" s="8">
        <f>SUMIFS(U633,Input!$I275,Costs!U$1)+SUMIFS(U633,Input!$J275,Costs!U$1)+SUMIFS(U633,Input!$K275,Costs!U$1)+SUMIFS(U633,Input!$L275,Costs!U$1)</f>
        <v>0</v>
      </c>
      <c r="V274" s="8">
        <f>SUMIFS(V633,Input!$I275,Costs!V$1)+SUMIFS(V633,Input!$J275,Costs!V$1)+SUMIFS(V633,Input!$K275,Costs!V$1)+SUMIFS(V633,Input!$L275,Costs!V$1)</f>
        <v>0</v>
      </c>
      <c r="W274" s="8">
        <f>SUMIFS(W633,Input!$I275,Costs!W$1)+SUMIFS(W633,Input!$J275,Costs!W$1)+SUMIFS(W633,Input!$K275,Costs!W$1)+SUMIFS(W633,Input!$L275,Costs!W$1)</f>
        <v>0</v>
      </c>
      <c r="X274"/>
      <c r="Y274" s="119">
        <f t="shared" si="7"/>
        <v>0</v>
      </c>
      <c r="Z274"/>
    </row>
    <row r="275" spans="1:26" ht="14.5" hidden="1" thickBot="1" x14ac:dyDescent="0.35">
      <c r="A275" s="67" t="str">
        <f>IF(ISBLANK(Input!A276)," ",Input!A276)</f>
        <v xml:space="preserve"> </v>
      </c>
      <c r="B275" s="117" t="str">
        <f>IF(ISBLANK(Input!B276)," ",Input!B276)</f>
        <v xml:space="preserve"> </v>
      </c>
      <c r="C275" s="66" t="str">
        <f>IF(ISBLANK(Input!C276)," ",Input!C276)</f>
        <v xml:space="preserve"> </v>
      </c>
      <c r="D275" s="8">
        <f>SUMIFS(D634,Input!$I276,Costs!D$1)+SUMIFS(D634,Input!$J276,Costs!D$1)+SUMIFS(D634,Input!$K276,Costs!D$1)+SUMIFS(D634,Input!$L276,Costs!D$1)</f>
        <v>0</v>
      </c>
      <c r="E275" s="8">
        <f>SUMIFS(E634,Input!$I276,Costs!E$1)+SUMIFS(E634,Input!$J276,Costs!E$1)+SUMIFS(E634,Input!$K276,Costs!E$1)+SUMIFS(E634,Input!$L276,Costs!E$1)</f>
        <v>0</v>
      </c>
      <c r="F275" s="8">
        <f>SUMIFS(F634,Input!$I276,Costs!F$1)+SUMIFS(F634,Input!$J276,Costs!F$1)+SUMIFS(F634,Input!$K276,Costs!F$1)+SUMIFS(F634,Input!$L276,Costs!F$1)</f>
        <v>0</v>
      </c>
      <c r="G275" s="8">
        <f>SUMIFS(G634,Input!$I276,Costs!G$1)+SUMIFS(G634,Input!$J276,Costs!G$1)+SUMIFS(G634,Input!$K276,Costs!G$1)+SUMIFS(G634,Input!$L276,Costs!G$1)</f>
        <v>0</v>
      </c>
      <c r="H275" s="8">
        <f>SUMIFS(H634,Input!$I276,Costs!H$1)+SUMIFS(H634,Input!$J276,Costs!H$1)+SUMIFS(H634,Input!$K276,Costs!H$1)+SUMIFS(H634,Input!$L276,Costs!H$1)</f>
        <v>0</v>
      </c>
      <c r="I275" s="8">
        <f>SUMIFS(I634,Input!$I276,Costs!I$1)+SUMIFS(I634,Input!$J276,Costs!I$1)+SUMIFS(I634,Input!$K276,Costs!I$1)+SUMIFS(I634,Input!$L276,Costs!I$1)</f>
        <v>0</v>
      </c>
      <c r="J275" s="8">
        <f>SUMIFS(J634,Input!$I276,Costs!J$1)+SUMIFS(J634,Input!$J276,Costs!J$1)+SUMIFS(J634,Input!$K276,Costs!J$1)+SUMIFS(J634,Input!$L276,Costs!J$1)</f>
        <v>0</v>
      </c>
      <c r="K275" s="8">
        <f>SUMIFS(K634,Input!$I276,Costs!K$1)+SUMIFS(K634,Input!$J276,Costs!K$1)+SUMIFS(K634,Input!$K276,Costs!K$1)+SUMIFS(K634,Input!$L276,Costs!K$1)</f>
        <v>0</v>
      </c>
      <c r="L275" s="8">
        <f>SUMIFS(L634,Input!$I276,Costs!L$1)+SUMIFS(L634,Input!$J276,Costs!L$1)+SUMIFS(L634,Input!$K276,Costs!L$1)+SUMIFS(L634,Input!$L276,Costs!L$1)</f>
        <v>0</v>
      </c>
      <c r="M275" s="8">
        <f>SUMIFS(M634,Input!$I276,Costs!M$1)+SUMIFS(M634,Input!$J276,Costs!M$1)+SUMIFS(M634,Input!$K276,Costs!M$1)+SUMIFS(M634,Input!$L276,Costs!M$1)</f>
        <v>0</v>
      </c>
      <c r="N275" s="8">
        <f>SUMIFS(N634,Input!$I276,Costs!N$1)+SUMIFS(N634,Input!$J276,Costs!N$1)+SUMIFS(N634,Input!$K276,Costs!N$1)+SUMIFS(N634,Input!$L276,Costs!N$1)</f>
        <v>0</v>
      </c>
      <c r="O275" s="8">
        <f>SUMIFS(O634,Input!$I276,Costs!O$1)+SUMIFS(O634,Input!$J276,Costs!O$1)+SUMIFS(O634,Input!$K276,Costs!O$1)+SUMIFS(O634,Input!$L276,Costs!O$1)</f>
        <v>0</v>
      </c>
      <c r="P275" s="8">
        <f>SUMIFS(P634,Input!$I276,Costs!P$1)+SUMIFS(P634,Input!$J276,Costs!P$1)+SUMIFS(P634,Input!$K276,Costs!P$1)+SUMIFS(P634,Input!$L276,Costs!P$1)</f>
        <v>0</v>
      </c>
      <c r="Q275" s="8">
        <f>SUMIFS(Q634,Input!$I276,Costs!Q$1)+SUMIFS(Q634,Input!$J276,Costs!Q$1)+SUMIFS(Q634,Input!$K276,Costs!Q$1)+SUMIFS(Q634,Input!$L276,Costs!Q$1)</f>
        <v>0</v>
      </c>
      <c r="R275" s="8">
        <f>SUMIFS(R634,Input!$I276,Costs!R$1)+SUMIFS(R634,Input!$J276,Costs!R$1)+SUMIFS(R634,Input!$K276,Costs!R$1)+SUMIFS(R634,Input!$L276,Costs!R$1)</f>
        <v>0</v>
      </c>
      <c r="S275" s="8">
        <f>SUMIFS(S634,Input!$I276,Costs!S$1)+SUMIFS(S634,Input!$J276,Costs!S$1)+SUMIFS(S634,Input!$K276,Costs!S$1)+SUMIFS(S634,Input!$L276,Costs!S$1)</f>
        <v>0</v>
      </c>
      <c r="T275" s="8">
        <f>SUMIFS(T634,Input!$I276,Costs!T$1)+SUMIFS(T634,Input!$J276,Costs!T$1)+SUMIFS(T634,Input!$K276,Costs!T$1)+SUMIFS(T634,Input!$L276,Costs!T$1)</f>
        <v>0</v>
      </c>
      <c r="U275" s="8">
        <f>SUMIFS(U634,Input!$I276,Costs!U$1)+SUMIFS(U634,Input!$J276,Costs!U$1)+SUMIFS(U634,Input!$K276,Costs!U$1)+SUMIFS(U634,Input!$L276,Costs!U$1)</f>
        <v>0</v>
      </c>
      <c r="V275" s="8">
        <f>SUMIFS(V634,Input!$I276,Costs!V$1)+SUMIFS(V634,Input!$J276,Costs!V$1)+SUMIFS(V634,Input!$K276,Costs!V$1)+SUMIFS(V634,Input!$L276,Costs!V$1)</f>
        <v>0</v>
      </c>
      <c r="W275" s="8">
        <f>SUMIFS(W634,Input!$I276,Costs!W$1)+SUMIFS(W634,Input!$J276,Costs!W$1)+SUMIFS(W634,Input!$K276,Costs!W$1)+SUMIFS(W634,Input!$L276,Costs!W$1)</f>
        <v>0</v>
      </c>
      <c r="X275"/>
      <c r="Y275" s="119">
        <f t="shared" si="7"/>
        <v>0</v>
      </c>
      <c r="Z275"/>
    </row>
    <row r="276" spans="1:26" ht="14.5" hidden="1" thickBot="1" x14ac:dyDescent="0.35">
      <c r="A276" s="67" t="str">
        <f>IF(ISBLANK(Input!A277)," ",Input!A277)</f>
        <v xml:space="preserve"> </v>
      </c>
      <c r="B276" s="117" t="str">
        <f>IF(ISBLANK(Input!B277)," ",Input!B277)</f>
        <v xml:space="preserve"> </v>
      </c>
      <c r="C276" s="66" t="str">
        <f>IF(ISBLANK(Input!C277)," ",Input!C277)</f>
        <v xml:space="preserve"> </v>
      </c>
      <c r="D276" s="8">
        <f>SUMIFS(D635,Input!$I277,Costs!D$1)+SUMIFS(D635,Input!$J277,Costs!D$1)+SUMIFS(D635,Input!$K277,Costs!D$1)+SUMIFS(D635,Input!$L277,Costs!D$1)</f>
        <v>0</v>
      </c>
      <c r="E276" s="8">
        <f>SUMIFS(E635,Input!$I277,Costs!E$1)+SUMIFS(E635,Input!$J277,Costs!E$1)+SUMIFS(E635,Input!$K277,Costs!E$1)+SUMIFS(E635,Input!$L277,Costs!E$1)</f>
        <v>0</v>
      </c>
      <c r="F276" s="8">
        <f>SUMIFS(F635,Input!$I277,Costs!F$1)+SUMIFS(F635,Input!$J277,Costs!F$1)+SUMIFS(F635,Input!$K277,Costs!F$1)+SUMIFS(F635,Input!$L277,Costs!F$1)</f>
        <v>0</v>
      </c>
      <c r="G276" s="8">
        <f>SUMIFS(G635,Input!$I277,Costs!G$1)+SUMIFS(G635,Input!$J277,Costs!G$1)+SUMIFS(G635,Input!$K277,Costs!G$1)+SUMIFS(G635,Input!$L277,Costs!G$1)</f>
        <v>0</v>
      </c>
      <c r="H276" s="8">
        <f>SUMIFS(H635,Input!$I277,Costs!H$1)+SUMIFS(H635,Input!$J277,Costs!H$1)+SUMIFS(H635,Input!$K277,Costs!H$1)+SUMIFS(H635,Input!$L277,Costs!H$1)</f>
        <v>0</v>
      </c>
      <c r="I276" s="8">
        <f>SUMIFS(I635,Input!$I277,Costs!I$1)+SUMIFS(I635,Input!$J277,Costs!I$1)+SUMIFS(I635,Input!$K277,Costs!I$1)+SUMIFS(I635,Input!$L277,Costs!I$1)</f>
        <v>0</v>
      </c>
      <c r="J276" s="8">
        <f>SUMIFS(J635,Input!$I277,Costs!J$1)+SUMIFS(J635,Input!$J277,Costs!J$1)+SUMIFS(J635,Input!$K277,Costs!J$1)+SUMIFS(J635,Input!$L277,Costs!J$1)</f>
        <v>0</v>
      </c>
      <c r="K276" s="8">
        <f>SUMIFS(K635,Input!$I277,Costs!K$1)+SUMIFS(K635,Input!$J277,Costs!K$1)+SUMIFS(K635,Input!$K277,Costs!K$1)+SUMIFS(K635,Input!$L277,Costs!K$1)</f>
        <v>0</v>
      </c>
      <c r="L276" s="8">
        <f>SUMIFS(L635,Input!$I277,Costs!L$1)+SUMIFS(L635,Input!$J277,Costs!L$1)+SUMIFS(L635,Input!$K277,Costs!L$1)+SUMIFS(L635,Input!$L277,Costs!L$1)</f>
        <v>0</v>
      </c>
      <c r="M276" s="8">
        <f>SUMIFS(M635,Input!$I277,Costs!M$1)+SUMIFS(M635,Input!$J277,Costs!M$1)+SUMIFS(M635,Input!$K277,Costs!M$1)+SUMIFS(M635,Input!$L277,Costs!M$1)</f>
        <v>0</v>
      </c>
      <c r="N276" s="8">
        <f>SUMIFS(N635,Input!$I277,Costs!N$1)+SUMIFS(N635,Input!$J277,Costs!N$1)+SUMIFS(N635,Input!$K277,Costs!N$1)+SUMIFS(N635,Input!$L277,Costs!N$1)</f>
        <v>0</v>
      </c>
      <c r="O276" s="8">
        <f>SUMIFS(O635,Input!$I277,Costs!O$1)+SUMIFS(O635,Input!$J277,Costs!O$1)+SUMIFS(O635,Input!$K277,Costs!O$1)+SUMIFS(O635,Input!$L277,Costs!O$1)</f>
        <v>0</v>
      </c>
      <c r="P276" s="8">
        <f>SUMIFS(P635,Input!$I277,Costs!P$1)+SUMIFS(P635,Input!$J277,Costs!P$1)+SUMIFS(P635,Input!$K277,Costs!P$1)+SUMIFS(P635,Input!$L277,Costs!P$1)</f>
        <v>0</v>
      </c>
      <c r="Q276" s="8">
        <f>SUMIFS(Q635,Input!$I277,Costs!Q$1)+SUMIFS(Q635,Input!$J277,Costs!Q$1)+SUMIFS(Q635,Input!$K277,Costs!Q$1)+SUMIFS(Q635,Input!$L277,Costs!Q$1)</f>
        <v>0</v>
      </c>
      <c r="R276" s="8">
        <f>SUMIFS(R635,Input!$I277,Costs!R$1)+SUMIFS(R635,Input!$J277,Costs!R$1)+SUMIFS(R635,Input!$K277,Costs!R$1)+SUMIFS(R635,Input!$L277,Costs!R$1)</f>
        <v>0</v>
      </c>
      <c r="S276" s="8">
        <f>SUMIFS(S635,Input!$I277,Costs!S$1)+SUMIFS(S635,Input!$J277,Costs!S$1)+SUMIFS(S635,Input!$K277,Costs!S$1)+SUMIFS(S635,Input!$L277,Costs!S$1)</f>
        <v>0</v>
      </c>
      <c r="T276" s="8">
        <f>SUMIFS(T635,Input!$I277,Costs!T$1)+SUMIFS(T635,Input!$J277,Costs!T$1)+SUMIFS(T635,Input!$K277,Costs!T$1)+SUMIFS(T635,Input!$L277,Costs!T$1)</f>
        <v>0</v>
      </c>
      <c r="U276" s="8">
        <f>SUMIFS(U635,Input!$I277,Costs!U$1)+SUMIFS(U635,Input!$J277,Costs!U$1)+SUMIFS(U635,Input!$K277,Costs!U$1)+SUMIFS(U635,Input!$L277,Costs!U$1)</f>
        <v>0</v>
      </c>
      <c r="V276" s="8">
        <f>SUMIFS(V635,Input!$I277,Costs!V$1)+SUMIFS(V635,Input!$J277,Costs!V$1)+SUMIFS(V635,Input!$K277,Costs!V$1)+SUMIFS(V635,Input!$L277,Costs!V$1)</f>
        <v>0</v>
      </c>
      <c r="W276" s="8">
        <f>SUMIFS(W635,Input!$I277,Costs!W$1)+SUMIFS(W635,Input!$J277,Costs!W$1)+SUMIFS(W635,Input!$K277,Costs!W$1)+SUMIFS(W635,Input!$L277,Costs!W$1)</f>
        <v>0</v>
      </c>
      <c r="X276"/>
      <c r="Y276" s="119">
        <f t="shared" si="7"/>
        <v>0</v>
      </c>
      <c r="Z276"/>
    </row>
    <row r="277" spans="1:26" ht="14.5" hidden="1" thickBot="1" x14ac:dyDescent="0.35">
      <c r="A277" s="67" t="str">
        <f>IF(ISBLANK(Input!A278)," ",Input!A278)</f>
        <v xml:space="preserve"> </v>
      </c>
      <c r="B277" s="117" t="str">
        <f>IF(ISBLANK(Input!B278)," ",Input!B278)</f>
        <v xml:space="preserve"> </v>
      </c>
      <c r="C277" s="66" t="str">
        <f>IF(ISBLANK(Input!C278)," ",Input!C278)</f>
        <v xml:space="preserve"> </v>
      </c>
      <c r="D277" s="8">
        <f>SUMIFS(D636,Input!$I278,Costs!D$1)+SUMIFS(D636,Input!$J278,Costs!D$1)+SUMIFS(D636,Input!$K278,Costs!D$1)+SUMIFS(D636,Input!$L278,Costs!D$1)</f>
        <v>0</v>
      </c>
      <c r="E277" s="8">
        <f>SUMIFS(E636,Input!$I278,Costs!E$1)+SUMIFS(E636,Input!$J278,Costs!E$1)+SUMIFS(E636,Input!$K278,Costs!E$1)+SUMIFS(E636,Input!$L278,Costs!E$1)</f>
        <v>0</v>
      </c>
      <c r="F277" s="8">
        <f>SUMIFS(F636,Input!$I278,Costs!F$1)+SUMIFS(F636,Input!$J278,Costs!F$1)+SUMIFS(F636,Input!$K278,Costs!F$1)+SUMIFS(F636,Input!$L278,Costs!F$1)</f>
        <v>0</v>
      </c>
      <c r="G277" s="8">
        <f>SUMIFS(G636,Input!$I278,Costs!G$1)+SUMIFS(G636,Input!$J278,Costs!G$1)+SUMIFS(G636,Input!$K278,Costs!G$1)+SUMIFS(G636,Input!$L278,Costs!G$1)</f>
        <v>0</v>
      </c>
      <c r="H277" s="8">
        <f>SUMIFS(H636,Input!$I278,Costs!H$1)+SUMIFS(H636,Input!$J278,Costs!H$1)+SUMIFS(H636,Input!$K278,Costs!H$1)+SUMIFS(H636,Input!$L278,Costs!H$1)</f>
        <v>0</v>
      </c>
      <c r="I277" s="8">
        <f>SUMIFS(I636,Input!$I278,Costs!I$1)+SUMIFS(I636,Input!$J278,Costs!I$1)+SUMIFS(I636,Input!$K278,Costs!I$1)+SUMIFS(I636,Input!$L278,Costs!I$1)</f>
        <v>0</v>
      </c>
      <c r="J277" s="8">
        <f>SUMIFS(J636,Input!$I278,Costs!J$1)+SUMIFS(J636,Input!$J278,Costs!J$1)+SUMIFS(J636,Input!$K278,Costs!J$1)+SUMIFS(J636,Input!$L278,Costs!J$1)</f>
        <v>0</v>
      </c>
      <c r="K277" s="8">
        <f>SUMIFS(K636,Input!$I278,Costs!K$1)+SUMIFS(K636,Input!$J278,Costs!K$1)+SUMIFS(K636,Input!$K278,Costs!K$1)+SUMIFS(K636,Input!$L278,Costs!K$1)</f>
        <v>0</v>
      </c>
      <c r="L277" s="8">
        <f>SUMIFS(L636,Input!$I278,Costs!L$1)+SUMIFS(L636,Input!$J278,Costs!L$1)+SUMIFS(L636,Input!$K278,Costs!L$1)+SUMIFS(L636,Input!$L278,Costs!L$1)</f>
        <v>0</v>
      </c>
      <c r="M277" s="8">
        <f>SUMIFS(M636,Input!$I278,Costs!M$1)+SUMIFS(M636,Input!$J278,Costs!M$1)+SUMIFS(M636,Input!$K278,Costs!M$1)+SUMIFS(M636,Input!$L278,Costs!M$1)</f>
        <v>0</v>
      </c>
      <c r="N277" s="8">
        <f>SUMIFS(N636,Input!$I278,Costs!N$1)+SUMIFS(N636,Input!$J278,Costs!N$1)+SUMIFS(N636,Input!$K278,Costs!N$1)+SUMIFS(N636,Input!$L278,Costs!N$1)</f>
        <v>0</v>
      </c>
      <c r="O277" s="8">
        <f>SUMIFS(O636,Input!$I278,Costs!O$1)+SUMIFS(O636,Input!$J278,Costs!O$1)+SUMIFS(O636,Input!$K278,Costs!O$1)+SUMIFS(O636,Input!$L278,Costs!O$1)</f>
        <v>0</v>
      </c>
      <c r="P277" s="8">
        <f>SUMIFS(P636,Input!$I278,Costs!P$1)+SUMIFS(P636,Input!$J278,Costs!P$1)+SUMIFS(P636,Input!$K278,Costs!P$1)+SUMIFS(P636,Input!$L278,Costs!P$1)</f>
        <v>0</v>
      </c>
      <c r="Q277" s="8">
        <f>SUMIFS(Q636,Input!$I278,Costs!Q$1)+SUMIFS(Q636,Input!$J278,Costs!Q$1)+SUMIFS(Q636,Input!$K278,Costs!Q$1)+SUMIFS(Q636,Input!$L278,Costs!Q$1)</f>
        <v>0</v>
      </c>
      <c r="R277" s="8">
        <f>SUMIFS(R636,Input!$I278,Costs!R$1)+SUMIFS(R636,Input!$J278,Costs!R$1)+SUMIFS(R636,Input!$K278,Costs!R$1)+SUMIFS(R636,Input!$L278,Costs!R$1)</f>
        <v>0</v>
      </c>
      <c r="S277" s="8">
        <f>SUMIFS(S636,Input!$I278,Costs!S$1)+SUMIFS(S636,Input!$J278,Costs!S$1)+SUMIFS(S636,Input!$K278,Costs!S$1)+SUMIFS(S636,Input!$L278,Costs!S$1)</f>
        <v>0</v>
      </c>
      <c r="T277" s="8">
        <f>SUMIFS(T636,Input!$I278,Costs!T$1)+SUMIFS(T636,Input!$J278,Costs!T$1)+SUMIFS(T636,Input!$K278,Costs!T$1)+SUMIFS(T636,Input!$L278,Costs!T$1)</f>
        <v>0</v>
      </c>
      <c r="U277" s="8">
        <f>SUMIFS(U636,Input!$I278,Costs!U$1)+SUMIFS(U636,Input!$J278,Costs!U$1)+SUMIFS(U636,Input!$K278,Costs!U$1)+SUMIFS(U636,Input!$L278,Costs!U$1)</f>
        <v>0</v>
      </c>
      <c r="V277" s="8">
        <f>SUMIFS(V636,Input!$I278,Costs!V$1)+SUMIFS(V636,Input!$J278,Costs!V$1)+SUMIFS(V636,Input!$K278,Costs!V$1)+SUMIFS(V636,Input!$L278,Costs!V$1)</f>
        <v>0</v>
      </c>
      <c r="W277" s="8">
        <f>SUMIFS(W636,Input!$I278,Costs!W$1)+SUMIFS(W636,Input!$J278,Costs!W$1)+SUMIFS(W636,Input!$K278,Costs!W$1)+SUMIFS(W636,Input!$L278,Costs!W$1)</f>
        <v>0</v>
      </c>
      <c r="X277"/>
      <c r="Y277" s="119">
        <f t="shared" si="7"/>
        <v>0</v>
      </c>
      <c r="Z277"/>
    </row>
    <row r="278" spans="1:26" ht="14.5" hidden="1" thickBot="1" x14ac:dyDescent="0.35">
      <c r="A278" s="67" t="str">
        <f>IF(ISBLANK(Input!A279)," ",Input!A279)</f>
        <v xml:space="preserve"> </v>
      </c>
      <c r="B278" s="117" t="str">
        <f>IF(ISBLANK(Input!B279)," ",Input!B279)</f>
        <v xml:space="preserve"> </v>
      </c>
      <c r="C278" s="66" t="str">
        <f>IF(ISBLANK(Input!C279)," ",Input!C279)</f>
        <v xml:space="preserve"> </v>
      </c>
      <c r="D278" s="8">
        <f>SUMIFS(D637,Input!$I279,Costs!D$1)+SUMIFS(D637,Input!$J279,Costs!D$1)+SUMIFS(D637,Input!$K279,Costs!D$1)+SUMIFS(D637,Input!$L279,Costs!D$1)</f>
        <v>0</v>
      </c>
      <c r="E278" s="8">
        <f>SUMIFS(E637,Input!$I279,Costs!E$1)+SUMIFS(E637,Input!$J279,Costs!E$1)+SUMIFS(E637,Input!$K279,Costs!E$1)+SUMIFS(E637,Input!$L279,Costs!E$1)</f>
        <v>0</v>
      </c>
      <c r="F278" s="8">
        <f>SUMIFS(F637,Input!$I279,Costs!F$1)+SUMIFS(F637,Input!$J279,Costs!F$1)+SUMIFS(F637,Input!$K279,Costs!F$1)+SUMIFS(F637,Input!$L279,Costs!F$1)</f>
        <v>0</v>
      </c>
      <c r="G278" s="8">
        <f>SUMIFS(G637,Input!$I279,Costs!G$1)+SUMIFS(G637,Input!$J279,Costs!G$1)+SUMIFS(G637,Input!$K279,Costs!G$1)+SUMIFS(G637,Input!$L279,Costs!G$1)</f>
        <v>0</v>
      </c>
      <c r="H278" s="8">
        <f>SUMIFS(H637,Input!$I279,Costs!H$1)+SUMIFS(H637,Input!$J279,Costs!H$1)+SUMIFS(H637,Input!$K279,Costs!H$1)+SUMIFS(H637,Input!$L279,Costs!H$1)</f>
        <v>0</v>
      </c>
      <c r="I278" s="8">
        <f>SUMIFS(I637,Input!$I279,Costs!I$1)+SUMIFS(I637,Input!$J279,Costs!I$1)+SUMIFS(I637,Input!$K279,Costs!I$1)+SUMIFS(I637,Input!$L279,Costs!I$1)</f>
        <v>0</v>
      </c>
      <c r="J278" s="8">
        <f>SUMIFS(J637,Input!$I279,Costs!J$1)+SUMIFS(J637,Input!$J279,Costs!J$1)+SUMIFS(J637,Input!$K279,Costs!J$1)+SUMIFS(J637,Input!$L279,Costs!J$1)</f>
        <v>0</v>
      </c>
      <c r="K278" s="8">
        <f>SUMIFS(K637,Input!$I279,Costs!K$1)+SUMIFS(K637,Input!$J279,Costs!K$1)+SUMIFS(K637,Input!$K279,Costs!K$1)+SUMIFS(K637,Input!$L279,Costs!K$1)</f>
        <v>0</v>
      </c>
      <c r="L278" s="8">
        <f>SUMIFS(L637,Input!$I279,Costs!L$1)+SUMIFS(L637,Input!$J279,Costs!L$1)+SUMIFS(L637,Input!$K279,Costs!L$1)+SUMIFS(L637,Input!$L279,Costs!L$1)</f>
        <v>0</v>
      </c>
      <c r="M278" s="8">
        <f>SUMIFS(M637,Input!$I279,Costs!M$1)+SUMIFS(M637,Input!$J279,Costs!M$1)+SUMIFS(M637,Input!$K279,Costs!M$1)+SUMIFS(M637,Input!$L279,Costs!M$1)</f>
        <v>0</v>
      </c>
      <c r="N278" s="8">
        <f>SUMIFS(N637,Input!$I279,Costs!N$1)+SUMIFS(N637,Input!$J279,Costs!N$1)+SUMIFS(N637,Input!$K279,Costs!N$1)+SUMIFS(N637,Input!$L279,Costs!N$1)</f>
        <v>0</v>
      </c>
      <c r="O278" s="8">
        <f>SUMIFS(O637,Input!$I279,Costs!O$1)+SUMIFS(O637,Input!$J279,Costs!O$1)+SUMIFS(O637,Input!$K279,Costs!O$1)+SUMIFS(O637,Input!$L279,Costs!O$1)</f>
        <v>0</v>
      </c>
      <c r="P278" s="8">
        <f>SUMIFS(P637,Input!$I279,Costs!P$1)+SUMIFS(P637,Input!$J279,Costs!P$1)+SUMIFS(P637,Input!$K279,Costs!P$1)+SUMIFS(P637,Input!$L279,Costs!P$1)</f>
        <v>0</v>
      </c>
      <c r="Q278" s="8">
        <f>SUMIFS(Q637,Input!$I279,Costs!Q$1)+SUMIFS(Q637,Input!$J279,Costs!Q$1)+SUMIFS(Q637,Input!$K279,Costs!Q$1)+SUMIFS(Q637,Input!$L279,Costs!Q$1)</f>
        <v>0</v>
      </c>
      <c r="R278" s="8">
        <f>SUMIFS(R637,Input!$I279,Costs!R$1)+SUMIFS(R637,Input!$J279,Costs!R$1)+SUMIFS(R637,Input!$K279,Costs!R$1)+SUMIFS(R637,Input!$L279,Costs!R$1)</f>
        <v>0</v>
      </c>
      <c r="S278" s="8">
        <f>SUMIFS(S637,Input!$I279,Costs!S$1)+SUMIFS(S637,Input!$J279,Costs!S$1)+SUMIFS(S637,Input!$K279,Costs!S$1)+SUMIFS(S637,Input!$L279,Costs!S$1)</f>
        <v>0</v>
      </c>
      <c r="T278" s="8">
        <f>SUMIFS(T637,Input!$I279,Costs!T$1)+SUMIFS(T637,Input!$J279,Costs!T$1)+SUMIFS(T637,Input!$K279,Costs!T$1)+SUMIFS(T637,Input!$L279,Costs!T$1)</f>
        <v>0</v>
      </c>
      <c r="U278" s="8">
        <f>SUMIFS(U637,Input!$I279,Costs!U$1)+SUMIFS(U637,Input!$J279,Costs!U$1)+SUMIFS(U637,Input!$K279,Costs!U$1)+SUMIFS(U637,Input!$L279,Costs!U$1)</f>
        <v>0</v>
      </c>
      <c r="V278" s="8">
        <f>SUMIFS(V637,Input!$I279,Costs!V$1)+SUMIFS(V637,Input!$J279,Costs!V$1)+SUMIFS(V637,Input!$K279,Costs!V$1)+SUMIFS(V637,Input!$L279,Costs!V$1)</f>
        <v>0</v>
      </c>
      <c r="W278" s="8">
        <f>SUMIFS(W637,Input!$I279,Costs!W$1)+SUMIFS(W637,Input!$J279,Costs!W$1)+SUMIFS(W637,Input!$K279,Costs!W$1)+SUMIFS(W637,Input!$L279,Costs!W$1)</f>
        <v>0</v>
      </c>
      <c r="X278"/>
      <c r="Y278" s="119">
        <f t="shared" si="7"/>
        <v>0</v>
      </c>
      <c r="Z278"/>
    </row>
    <row r="279" spans="1:26" ht="14.5" hidden="1" thickBot="1" x14ac:dyDescent="0.35">
      <c r="A279" s="67" t="str">
        <f>IF(ISBLANK(Input!A280)," ",Input!A280)</f>
        <v xml:space="preserve"> </v>
      </c>
      <c r="B279" s="117" t="str">
        <f>IF(ISBLANK(Input!B280)," ",Input!B280)</f>
        <v xml:space="preserve"> </v>
      </c>
      <c r="C279" s="66" t="str">
        <f>IF(ISBLANK(Input!C280)," ",Input!C280)</f>
        <v xml:space="preserve"> </v>
      </c>
      <c r="D279" s="8">
        <f>SUMIFS(D638,Input!$I280,Costs!D$1)+SUMIFS(D638,Input!$J280,Costs!D$1)+SUMIFS(D638,Input!$K280,Costs!D$1)+SUMIFS(D638,Input!$L280,Costs!D$1)</f>
        <v>0</v>
      </c>
      <c r="E279" s="8">
        <f>SUMIFS(E638,Input!$I280,Costs!E$1)+SUMIFS(E638,Input!$J280,Costs!E$1)+SUMIFS(E638,Input!$K280,Costs!E$1)+SUMIFS(E638,Input!$L280,Costs!E$1)</f>
        <v>0</v>
      </c>
      <c r="F279" s="8">
        <f>SUMIFS(F638,Input!$I280,Costs!F$1)+SUMIFS(F638,Input!$J280,Costs!F$1)+SUMIFS(F638,Input!$K280,Costs!F$1)+SUMIFS(F638,Input!$L280,Costs!F$1)</f>
        <v>0</v>
      </c>
      <c r="G279" s="8">
        <f>SUMIFS(G638,Input!$I280,Costs!G$1)+SUMIFS(G638,Input!$J280,Costs!G$1)+SUMIFS(G638,Input!$K280,Costs!G$1)+SUMIFS(G638,Input!$L280,Costs!G$1)</f>
        <v>0</v>
      </c>
      <c r="H279" s="8">
        <f>SUMIFS(H638,Input!$I280,Costs!H$1)+SUMIFS(H638,Input!$J280,Costs!H$1)+SUMIFS(H638,Input!$K280,Costs!H$1)+SUMIFS(H638,Input!$L280,Costs!H$1)</f>
        <v>0</v>
      </c>
      <c r="I279" s="8">
        <f>SUMIFS(I638,Input!$I280,Costs!I$1)+SUMIFS(I638,Input!$J280,Costs!I$1)+SUMIFS(I638,Input!$K280,Costs!I$1)+SUMIFS(I638,Input!$L280,Costs!I$1)</f>
        <v>0</v>
      </c>
      <c r="J279" s="8">
        <f>SUMIFS(J638,Input!$I280,Costs!J$1)+SUMIFS(J638,Input!$J280,Costs!J$1)+SUMIFS(J638,Input!$K280,Costs!J$1)+SUMIFS(J638,Input!$L280,Costs!J$1)</f>
        <v>0</v>
      </c>
      <c r="K279" s="8">
        <f>SUMIFS(K638,Input!$I280,Costs!K$1)+SUMIFS(K638,Input!$J280,Costs!K$1)+SUMIFS(K638,Input!$K280,Costs!K$1)+SUMIFS(K638,Input!$L280,Costs!K$1)</f>
        <v>0</v>
      </c>
      <c r="L279" s="8">
        <f>SUMIFS(L638,Input!$I280,Costs!L$1)+SUMIFS(L638,Input!$J280,Costs!L$1)+SUMIFS(L638,Input!$K280,Costs!L$1)+SUMIFS(L638,Input!$L280,Costs!L$1)</f>
        <v>0</v>
      </c>
      <c r="M279" s="8">
        <f>SUMIFS(M638,Input!$I280,Costs!M$1)+SUMIFS(M638,Input!$J280,Costs!M$1)+SUMIFS(M638,Input!$K280,Costs!M$1)+SUMIFS(M638,Input!$L280,Costs!M$1)</f>
        <v>0</v>
      </c>
      <c r="N279" s="8">
        <f>SUMIFS(N638,Input!$I280,Costs!N$1)+SUMIFS(N638,Input!$J280,Costs!N$1)+SUMIFS(N638,Input!$K280,Costs!N$1)+SUMIFS(N638,Input!$L280,Costs!N$1)</f>
        <v>0</v>
      </c>
      <c r="O279" s="8">
        <f>SUMIFS(O638,Input!$I280,Costs!O$1)+SUMIFS(O638,Input!$J280,Costs!O$1)+SUMIFS(O638,Input!$K280,Costs!O$1)+SUMIFS(O638,Input!$L280,Costs!O$1)</f>
        <v>0</v>
      </c>
      <c r="P279" s="8">
        <f>SUMIFS(P638,Input!$I280,Costs!P$1)+SUMIFS(P638,Input!$J280,Costs!P$1)+SUMIFS(P638,Input!$K280,Costs!P$1)+SUMIFS(P638,Input!$L280,Costs!P$1)</f>
        <v>0</v>
      </c>
      <c r="Q279" s="8">
        <f>SUMIFS(Q638,Input!$I280,Costs!Q$1)+SUMIFS(Q638,Input!$J280,Costs!Q$1)+SUMIFS(Q638,Input!$K280,Costs!Q$1)+SUMIFS(Q638,Input!$L280,Costs!Q$1)</f>
        <v>0</v>
      </c>
      <c r="R279" s="8">
        <f>SUMIFS(R638,Input!$I280,Costs!R$1)+SUMIFS(R638,Input!$J280,Costs!R$1)+SUMIFS(R638,Input!$K280,Costs!R$1)+SUMIFS(R638,Input!$L280,Costs!R$1)</f>
        <v>0</v>
      </c>
      <c r="S279" s="8">
        <f>SUMIFS(S638,Input!$I280,Costs!S$1)+SUMIFS(S638,Input!$J280,Costs!S$1)+SUMIFS(S638,Input!$K280,Costs!S$1)+SUMIFS(S638,Input!$L280,Costs!S$1)</f>
        <v>0</v>
      </c>
      <c r="T279" s="8">
        <f>SUMIFS(T638,Input!$I280,Costs!T$1)+SUMIFS(T638,Input!$J280,Costs!T$1)+SUMIFS(T638,Input!$K280,Costs!T$1)+SUMIFS(T638,Input!$L280,Costs!T$1)</f>
        <v>0</v>
      </c>
      <c r="U279" s="8">
        <f>SUMIFS(U638,Input!$I280,Costs!U$1)+SUMIFS(U638,Input!$J280,Costs!U$1)+SUMIFS(U638,Input!$K280,Costs!U$1)+SUMIFS(U638,Input!$L280,Costs!U$1)</f>
        <v>0</v>
      </c>
      <c r="V279" s="8">
        <f>SUMIFS(V638,Input!$I280,Costs!V$1)+SUMIFS(V638,Input!$J280,Costs!V$1)+SUMIFS(V638,Input!$K280,Costs!V$1)+SUMIFS(V638,Input!$L280,Costs!V$1)</f>
        <v>0</v>
      </c>
      <c r="W279" s="8">
        <f>SUMIFS(W638,Input!$I280,Costs!W$1)+SUMIFS(W638,Input!$J280,Costs!W$1)+SUMIFS(W638,Input!$K280,Costs!W$1)+SUMIFS(W638,Input!$L280,Costs!W$1)</f>
        <v>0</v>
      </c>
      <c r="X279"/>
      <c r="Y279" s="119">
        <f t="shared" si="7"/>
        <v>0</v>
      </c>
      <c r="Z279"/>
    </row>
    <row r="280" spans="1:26" ht="14.5" hidden="1" thickBot="1" x14ac:dyDescent="0.35">
      <c r="A280" s="67" t="str">
        <f>IF(ISBLANK(Input!A281)," ",Input!A281)</f>
        <v xml:space="preserve"> </v>
      </c>
      <c r="B280" s="117" t="str">
        <f>IF(ISBLANK(Input!B281)," ",Input!B281)</f>
        <v xml:space="preserve"> </v>
      </c>
      <c r="C280" s="66" t="str">
        <f>IF(ISBLANK(Input!C281)," ",Input!C281)</f>
        <v xml:space="preserve"> </v>
      </c>
      <c r="D280" s="8">
        <f>SUMIFS(D639,Input!$I281,Costs!D$1)+SUMIFS(D639,Input!$J281,Costs!D$1)+SUMIFS(D639,Input!$K281,Costs!D$1)+SUMIFS(D639,Input!$L281,Costs!D$1)</f>
        <v>0</v>
      </c>
      <c r="E280" s="8">
        <f>SUMIFS(E639,Input!$I281,Costs!E$1)+SUMIFS(E639,Input!$J281,Costs!E$1)+SUMIFS(E639,Input!$K281,Costs!E$1)+SUMIFS(E639,Input!$L281,Costs!E$1)</f>
        <v>0</v>
      </c>
      <c r="F280" s="8">
        <f>SUMIFS(F639,Input!$I281,Costs!F$1)+SUMIFS(F639,Input!$J281,Costs!F$1)+SUMIFS(F639,Input!$K281,Costs!F$1)+SUMIFS(F639,Input!$L281,Costs!F$1)</f>
        <v>0</v>
      </c>
      <c r="G280" s="8">
        <f>SUMIFS(G639,Input!$I281,Costs!G$1)+SUMIFS(G639,Input!$J281,Costs!G$1)+SUMIFS(G639,Input!$K281,Costs!G$1)+SUMIFS(G639,Input!$L281,Costs!G$1)</f>
        <v>0</v>
      </c>
      <c r="H280" s="8">
        <f>SUMIFS(H639,Input!$I281,Costs!H$1)+SUMIFS(H639,Input!$J281,Costs!H$1)+SUMIFS(H639,Input!$K281,Costs!H$1)+SUMIFS(H639,Input!$L281,Costs!H$1)</f>
        <v>0</v>
      </c>
      <c r="I280" s="8">
        <f>SUMIFS(I639,Input!$I281,Costs!I$1)+SUMIFS(I639,Input!$J281,Costs!I$1)+SUMIFS(I639,Input!$K281,Costs!I$1)+SUMIFS(I639,Input!$L281,Costs!I$1)</f>
        <v>0</v>
      </c>
      <c r="J280" s="8">
        <f>SUMIFS(J639,Input!$I281,Costs!J$1)+SUMIFS(J639,Input!$J281,Costs!J$1)+SUMIFS(J639,Input!$K281,Costs!J$1)+SUMIFS(J639,Input!$L281,Costs!J$1)</f>
        <v>0</v>
      </c>
      <c r="K280" s="8">
        <f>SUMIFS(K639,Input!$I281,Costs!K$1)+SUMIFS(K639,Input!$J281,Costs!K$1)+SUMIFS(K639,Input!$K281,Costs!K$1)+SUMIFS(K639,Input!$L281,Costs!K$1)</f>
        <v>0</v>
      </c>
      <c r="L280" s="8">
        <f>SUMIFS(L639,Input!$I281,Costs!L$1)+SUMIFS(L639,Input!$J281,Costs!L$1)+SUMIFS(L639,Input!$K281,Costs!L$1)+SUMIFS(L639,Input!$L281,Costs!L$1)</f>
        <v>0</v>
      </c>
      <c r="M280" s="8">
        <f>SUMIFS(M639,Input!$I281,Costs!M$1)+SUMIFS(M639,Input!$J281,Costs!M$1)+SUMIFS(M639,Input!$K281,Costs!M$1)+SUMIFS(M639,Input!$L281,Costs!M$1)</f>
        <v>0</v>
      </c>
      <c r="N280" s="8">
        <f>SUMIFS(N639,Input!$I281,Costs!N$1)+SUMIFS(N639,Input!$J281,Costs!N$1)+SUMIFS(N639,Input!$K281,Costs!N$1)+SUMIFS(N639,Input!$L281,Costs!N$1)</f>
        <v>0</v>
      </c>
      <c r="O280" s="8">
        <f>SUMIFS(O639,Input!$I281,Costs!O$1)+SUMIFS(O639,Input!$J281,Costs!O$1)+SUMIFS(O639,Input!$K281,Costs!O$1)+SUMIFS(O639,Input!$L281,Costs!O$1)</f>
        <v>0</v>
      </c>
      <c r="P280" s="8">
        <f>SUMIFS(P639,Input!$I281,Costs!P$1)+SUMIFS(P639,Input!$J281,Costs!P$1)+SUMIFS(P639,Input!$K281,Costs!P$1)+SUMIFS(P639,Input!$L281,Costs!P$1)</f>
        <v>0</v>
      </c>
      <c r="Q280" s="8">
        <f>SUMIFS(Q639,Input!$I281,Costs!Q$1)+SUMIFS(Q639,Input!$J281,Costs!Q$1)+SUMIFS(Q639,Input!$K281,Costs!Q$1)+SUMIFS(Q639,Input!$L281,Costs!Q$1)</f>
        <v>0</v>
      </c>
      <c r="R280" s="8">
        <f>SUMIFS(R639,Input!$I281,Costs!R$1)+SUMIFS(R639,Input!$J281,Costs!R$1)+SUMIFS(R639,Input!$K281,Costs!R$1)+SUMIFS(R639,Input!$L281,Costs!R$1)</f>
        <v>0</v>
      </c>
      <c r="S280" s="8">
        <f>SUMIFS(S639,Input!$I281,Costs!S$1)+SUMIFS(S639,Input!$J281,Costs!S$1)+SUMIFS(S639,Input!$K281,Costs!S$1)+SUMIFS(S639,Input!$L281,Costs!S$1)</f>
        <v>0</v>
      </c>
      <c r="T280" s="8">
        <f>SUMIFS(T639,Input!$I281,Costs!T$1)+SUMIFS(T639,Input!$J281,Costs!T$1)+SUMIFS(T639,Input!$K281,Costs!T$1)+SUMIFS(T639,Input!$L281,Costs!T$1)</f>
        <v>0</v>
      </c>
      <c r="U280" s="8">
        <f>SUMIFS(U639,Input!$I281,Costs!U$1)+SUMIFS(U639,Input!$J281,Costs!U$1)+SUMIFS(U639,Input!$K281,Costs!U$1)+SUMIFS(U639,Input!$L281,Costs!U$1)</f>
        <v>0</v>
      </c>
      <c r="V280" s="8">
        <f>SUMIFS(V639,Input!$I281,Costs!V$1)+SUMIFS(V639,Input!$J281,Costs!V$1)+SUMIFS(V639,Input!$K281,Costs!V$1)+SUMIFS(V639,Input!$L281,Costs!V$1)</f>
        <v>0</v>
      </c>
      <c r="W280" s="8">
        <f>SUMIFS(W639,Input!$I281,Costs!W$1)+SUMIFS(W639,Input!$J281,Costs!W$1)+SUMIFS(W639,Input!$K281,Costs!W$1)+SUMIFS(W639,Input!$L281,Costs!W$1)</f>
        <v>0</v>
      </c>
      <c r="X280"/>
      <c r="Y280" s="119">
        <f t="shared" si="7"/>
        <v>0</v>
      </c>
      <c r="Z280"/>
    </row>
    <row r="281" spans="1:26" ht="14.5" hidden="1" thickBot="1" x14ac:dyDescent="0.35">
      <c r="A281" s="67" t="str">
        <f>IF(ISBLANK(Input!A282)," ",Input!A282)</f>
        <v xml:space="preserve"> </v>
      </c>
      <c r="B281" s="117" t="str">
        <f>IF(ISBLANK(Input!B282)," ",Input!B282)</f>
        <v xml:space="preserve"> </v>
      </c>
      <c r="C281" s="66" t="str">
        <f>IF(ISBLANK(Input!C282)," ",Input!C282)</f>
        <v xml:space="preserve"> </v>
      </c>
      <c r="D281" s="8">
        <f>SUMIFS(D640,Input!$I282,Costs!D$1)+SUMIFS(D640,Input!$J282,Costs!D$1)+SUMIFS(D640,Input!$K282,Costs!D$1)+SUMIFS(D640,Input!$L282,Costs!D$1)</f>
        <v>0</v>
      </c>
      <c r="E281" s="8">
        <f>SUMIFS(E640,Input!$I282,Costs!E$1)+SUMIFS(E640,Input!$J282,Costs!E$1)+SUMIFS(E640,Input!$K282,Costs!E$1)+SUMIFS(E640,Input!$L282,Costs!E$1)</f>
        <v>0</v>
      </c>
      <c r="F281" s="8">
        <f>SUMIFS(F640,Input!$I282,Costs!F$1)+SUMIFS(F640,Input!$J282,Costs!F$1)+SUMIFS(F640,Input!$K282,Costs!F$1)+SUMIFS(F640,Input!$L282,Costs!F$1)</f>
        <v>0</v>
      </c>
      <c r="G281" s="8">
        <f>SUMIFS(G640,Input!$I282,Costs!G$1)+SUMIFS(G640,Input!$J282,Costs!G$1)+SUMIFS(G640,Input!$K282,Costs!G$1)+SUMIFS(G640,Input!$L282,Costs!G$1)</f>
        <v>0</v>
      </c>
      <c r="H281" s="8">
        <f>SUMIFS(H640,Input!$I282,Costs!H$1)+SUMIFS(H640,Input!$J282,Costs!H$1)+SUMIFS(H640,Input!$K282,Costs!H$1)+SUMIFS(H640,Input!$L282,Costs!H$1)</f>
        <v>0</v>
      </c>
      <c r="I281" s="8">
        <f>SUMIFS(I640,Input!$I282,Costs!I$1)+SUMIFS(I640,Input!$J282,Costs!I$1)+SUMIFS(I640,Input!$K282,Costs!I$1)+SUMIFS(I640,Input!$L282,Costs!I$1)</f>
        <v>0</v>
      </c>
      <c r="J281" s="8">
        <f>SUMIFS(J640,Input!$I282,Costs!J$1)+SUMIFS(J640,Input!$J282,Costs!J$1)+SUMIFS(J640,Input!$K282,Costs!J$1)+SUMIFS(J640,Input!$L282,Costs!J$1)</f>
        <v>0</v>
      </c>
      <c r="K281" s="8">
        <f>SUMIFS(K640,Input!$I282,Costs!K$1)+SUMIFS(K640,Input!$J282,Costs!K$1)+SUMIFS(K640,Input!$K282,Costs!K$1)+SUMIFS(K640,Input!$L282,Costs!K$1)</f>
        <v>0</v>
      </c>
      <c r="L281" s="8">
        <f>SUMIFS(L640,Input!$I282,Costs!L$1)+SUMIFS(L640,Input!$J282,Costs!L$1)+SUMIFS(L640,Input!$K282,Costs!L$1)+SUMIFS(L640,Input!$L282,Costs!L$1)</f>
        <v>0</v>
      </c>
      <c r="M281" s="8">
        <f>SUMIFS(M640,Input!$I282,Costs!M$1)+SUMIFS(M640,Input!$J282,Costs!M$1)+SUMIFS(M640,Input!$K282,Costs!M$1)+SUMIFS(M640,Input!$L282,Costs!M$1)</f>
        <v>0</v>
      </c>
      <c r="N281" s="8">
        <f>SUMIFS(N640,Input!$I282,Costs!N$1)+SUMIFS(N640,Input!$J282,Costs!N$1)+SUMIFS(N640,Input!$K282,Costs!N$1)+SUMIFS(N640,Input!$L282,Costs!N$1)</f>
        <v>0</v>
      </c>
      <c r="O281" s="8">
        <f>SUMIFS(O640,Input!$I282,Costs!O$1)+SUMIFS(O640,Input!$J282,Costs!O$1)+SUMIFS(O640,Input!$K282,Costs!O$1)+SUMIFS(O640,Input!$L282,Costs!O$1)</f>
        <v>0</v>
      </c>
      <c r="P281" s="8">
        <f>SUMIFS(P640,Input!$I282,Costs!P$1)+SUMIFS(P640,Input!$J282,Costs!P$1)+SUMIFS(P640,Input!$K282,Costs!P$1)+SUMIFS(P640,Input!$L282,Costs!P$1)</f>
        <v>0</v>
      </c>
      <c r="Q281" s="8">
        <f>SUMIFS(Q640,Input!$I282,Costs!Q$1)+SUMIFS(Q640,Input!$J282,Costs!Q$1)+SUMIFS(Q640,Input!$K282,Costs!Q$1)+SUMIFS(Q640,Input!$L282,Costs!Q$1)</f>
        <v>0</v>
      </c>
      <c r="R281" s="8">
        <f>SUMIFS(R640,Input!$I282,Costs!R$1)+SUMIFS(R640,Input!$J282,Costs!R$1)+SUMIFS(R640,Input!$K282,Costs!R$1)+SUMIFS(R640,Input!$L282,Costs!R$1)</f>
        <v>0</v>
      </c>
      <c r="S281" s="8">
        <f>SUMIFS(S640,Input!$I282,Costs!S$1)+SUMIFS(S640,Input!$J282,Costs!S$1)+SUMIFS(S640,Input!$K282,Costs!S$1)+SUMIFS(S640,Input!$L282,Costs!S$1)</f>
        <v>0</v>
      </c>
      <c r="T281" s="8">
        <f>SUMIFS(T640,Input!$I282,Costs!T$1)+SUMIFS(T640,Input!$J282,Costs!T$1)+SUMIFS(T640,Input!$K282,Costs!T$1)+SUMIFS(T640,Input!$L282,Costs!T$1)</f>
        <v>0</v>
      </c>
      <c r="U281" s="8">
        <f>SUMIFS(U640,Input!$I282,Costs!U$1)+SUMIFS(U640,Input!$J282,Costs!U$1)+SUMIFS(U640,Input!$K282,Costs!U$1)+SUMIFS(U640,Input!$L282,Costs!U$1)</f>
        <v>0</v>
      </c>
      <c r="V281" s="8">
        <f>SUMIFS(V640,Input!$I282,Costs!V$1)+SUMIFS(V640,Input!$J282,Costs!V$1)+SUMIFS(V640,Input!$K282,Costs!V$1)+SUMIFS(V640,Input!$L282,Costs!V$1)</f>
        <v>0</v>
      </c>
      <c r="W281" s="8">
        <f>SUMIFS(W640,Input!$I282,Costs!W$1)+SUMIFS(W640,Input!$J282,Costs!W$1)+SUMIFS(W640,Input!$K282,Costs!W$1)+SUMIFS(W640,Input!$L282,Costs!W$1)</f>
        <v>0</v>
      </c>
      <c r="X281"/>
      <c r="Y281" s="119">
        <f t="shared" si="7"/>
        <v>0</v>
      </c>
      <c r="Z281"/>
    </row>
    <row r="282" spans="1:26" ht="14.5" hidden="1" thickBot="1" x14ac:dyDescent="0.35">
      <c r="A282" s="67" t="str">
        <f>IF(ISBLANK(Input!A283)," ",Input!A283)</f>
        <v xml:space="preserve"> </v>
      </c>
      <c r="B282" s="117" t="str">
        <f>IF(ISBLANK(Input!B283)," ",Input!B283)</f>
        <v xml:space="preserve"> </v>
      </c>
      <c r="C282" s="66" t="str">
        <f>IF(ISBLANK(Input!C283)," ",Input!C283)</f>
        <v xml:space="preserve"> </v>
      </c>
      <c r="D282" s="8">
        <f>SUMIFS(D641,Input!$I283,Costs!D$1)+SUMIFS(D641,Input!$J283,Costs!D$1)+SUMIFS(D641,Input!$K283,Costs!D$1)+SUMIFS(D641,Input!$L283,Costs!D$1)</f>
        <v>0</v>
      </c>
      <c r="E282" s="8">
        <f>SUMIFS(E641,Input!$I283,Costs!E$1)+SUMIFS(E641,Input!$J283,Costs!E$1)+SUMIFS(E641,Input!$K283,Costs!E$1)+SUMIFS(E641,Input!$L283,Costs!E$1)</f>
        <v>0</v>
      </c>
      <c r="F282" s="8">
        <f>SUMIFS(F641,Input!$I283,Costs!F$1)+SUMIFS(F641,Input!$J283,Costs!F$1)+SUMIFS(F641,Input!$K283,Costs!F$1)+SUMIFS(F641,Input!$L283,Costs!F$1)</f>
        <v>0</v>
      </c>
      <c r="G282" s="8">
        <f>SUMIFS(G641,Input!$I283,Costs!G$1)+SUMIFS(G641,Input!$J283,Costs!G$1)+SUMIFS(G641,Input!$K283,Costs!G$1)+SUMIFS(G641,Input!$L283,Costs!G$1)</f>
        <v>0</v>
      </c>
      <c r="H282" s="8">
        <f>SUMIFS(H641,Input!$I283,Costs!H$1)+SUMIFS(H641,Input!$J283,Costs!H$1)+SUMIFS(H641,Input!$K283,Costs!H$1)+SUMIFS(H641,Input!$L283,Costs!H$1)</f>
        <v>0</v>
      </c>
      <c r="I282" s="8">
        <f>SUMIFS(I641,Input!$I283,Costs!I$1)+SUMIFS(I641,Input!$J283,Costs!I$1)+SUMIFS(I641,Input!$K283,Costs!I$1)+SUMIFS(I641,Input!$L283,Costs!I$1)</f>
        <v>0</v>
      </c>
      <c r="J282" s="8">
        <f>SUMIFS(J641,Input!$I283,Costs!J$1)+SUMIFS(J641,Input!$J283,Costs!J$1)+SUMIFS(J641,Input!$K283,Costs!J$1)+SUMIFS(J641,Input!$L283,Costs!J$1)</f>
        <v>0</v>
      </c>
      <c r="K282" s="8">
        <f>SUMIFS(K641,Input!$I283,Costs!K$1)+SUMIFS(K641,Input!$J283,Costs!K$1)+SUMIFS(K641,Input!$K283,Costs!K$1)+SUMIFS(K641,Input!$L283,Costs!K$1)</f>
        <v>0</v>
      </c>
      <c r="L282" s="8">
        <f>SUMIFS(L641,Input!$I283,Costs!L$1)+SUMIFS(L641,Input!$J283,Costs!L$1)+SUMIFS(L641,Input!$K283,Costs!L$1)+SUMIFS(L641,Input!$L283,Costs!L$1)</f>
        <v>0</v>
      </c>
      <c r="M282" s="8">
        <f>SUMIFS(M641,Input!$I283,Costs!M$1)+SUMIFS(M641,Input!$J283,Costs!M$1)+SUMIFS(M641,Input!$K283,Costs!M$1)+SUMIFS(M641,Input!$L283,Costs!M$1)</f>
        <v>0</v>
      </c>
      <c r="N282" s="8">
        <f>SUMIFS(N641,Input!$I283,Costs!N$1)+SUMIFS(N641,Input!$J283,Costs!N$1)+SUMIFS(N641,Input!$K283,Costs!N$1)+SUMIFS(N641,Input!$L283,Costs!N$1)</f>
        <v>0</v>
      </c>
      <c r="O282" s="8">
        <f>SUMIFS(O641,Input!$I283,Costs!O$1)+SUMIFS(O641,Input!$J283,Costs!O$1)+SUMIFS(O641,Input!$K283,Costs!O$1)+SUMIFS(O641,Input!$L283,Costs!O$1)</f>
        <v>0</v>
      </c>
      <c r="P282" s="8">
        <f>SUMIFS(P641,Input!$I283,Costs!P$1)+SUMIFS(P641,Input!$J283,Costs!P$1)+SUMIFS(P641,Input!$K283,Costs!P$1)+SUMIFS(P641,Input!$L283,Costs!P$1)</f>
        <v>0</v>
      </c>
      <c r="Q282" s="8">
        <f>SUMIFS(Q641,Input!$I283,Costs!Q$1)+SUMIFS(Q641,Input!$J283,Costs!Q$1)+SUMIFS(Q641,Input!$K283,Costs!Q$1)+SUMIFS(Q641,Input!$L283,Costs!Q$1)</f>
        <v>0</v>
      </c>
      <c r="R282" s="8">
        <f>SUMIFS(R641,Input!$I283,Costs!R$1)+SUMIFS(R641,Input!$J283,Costs!R$1)+SUMIFS(R641,Input!$K283,Costs!R$1)+SUMIFS(R641,Input!$L283,Costs!R$1)</f>
        <v>0</v>
      </c>
      <c r="S282" s="8">
        <f>SUMIFS(S641,Input!$I283,Costs!S$1)+SUMIFS(S641,Input!$J283,Costs!S$1)+SUMIFS(S641,Input!$K283,Costs!S$1)+SUMIFS(S641,Input!$L283,Costs!S$1)</f>
        <v>0</v>
      </c>
      <c r="T282" s="8">
        <f>SUMIFS(T641,Input!$I283,Costs!T$1)+SUMIFS(T641,Input!$J283,Costs!T$1)+SUMIFS(T641,Input!$K283,Costs!T$1)+SUMIFS(T641,Input!$L283,Costs!T$1)</f>
        <v>0</v>
      </c>
      <c r="U282" s="8">
        <f>SUMIFS(U641,Input!$I283,Costs!U$1)+SUMIFS(U641,Input!$J283,Costs!U$1)+SUMIFS(U641,Input!$K283,Costs!U$1)+SUMIFS(U641,Input!$L283,Costs!U$1)</f>
        <v>0</v>
      </c>
      <c r="V282" s="8">
        <f>SUMIFS(V641,Input!$I283,Costs!V$1)+SUMIFS(V641,Input!$J283,Costs!V$1)+SUMIFS(V641,Input!$K283,Costs!V$1)+SUMIFS(V641,Input!$L283,Costs!V$1)</f>
        <v>0</v>
      </c>
      <c r="W282" s="8">
        <f>SUMIFS(W641,Input!$I283,Costs!W$1)+SUMIFS(W641,Input!$J283,Costs!W$1)+SUMIFS(W641,Input!$K283,Costs!W$1)+SUMIFS(W641,Input!$L283,Costs!W$1)</f>
        <v>0</v>
      </c>
      <c r="X282"/>
      <c r="Y282" s="119">
        <f t="shared" si="7"/>
        <v>0</v>
      </c>
      <c r="Z282"/>
    </row>
    <row r="283" spans="1:26" ht="14.5" hidden="1" thickBot="1" x14ac:dyDescent="0.35">
      <c r="A283" s="67" t="str">
        <f>IF(ISBLANK(Input!A284)," ",Input!A284)</f>
        <v xml:space="preserve"> </v>
      </c>
      <c r="B283" s="117" t="str">
        <f>IF(ISBLANK(Input!B284)," ",Input!B284)</f>
        <v xml:space="preserve"> </v>
      </c>
      <c r="C283" s="66" t="str">
        <f>IF(ISBLANK(Input!C284)," ",Input!C284)</f>
        <v xml:space="preserve"> </v>
      </c>
      <c r="D283" s="8">
        <f>SUMIFS(D642,Input!$I284,Costs!D$1)+SUMIFS(D642,Input!$J284,Costs!D$1)+SUMIFS(D642,Input!$K284,Costs!D$1)+SUMIFS(D642,Input!$L284,Costs!D$1)</f>
        <v>0</v>
      </c>
      <c r="E283" s="8">
        <f>SUMIFS(E642,Input!$I284,Costs!E$1)+SUMIFS(E642,Input!$J284,Costs!E$1)+SUMIFS(E642,Input!$K284,Costs!E$1)+SUMIFS(E642,Input!$L284,Costs!E$1)</f>
        <v>0</v>
      </c>
      <c r="F283" s="8">
        <f>SUMIFS(F642,Input!$I284,Costs!F$1)+SUMIFS(F642,Input!$J284,Costs!F$1)+SUMIFS(F642,Input!$K284,Costs!F$1)+SUMIFS(F642,Input!$L284,Costs!F$1)</f>
        <v>0</v>
      </c>
      <c r="G283" s="8">
        <f>SUMIFS(G642,Input!$I284,Costs!G$1)+SUMIFS(G642,Input!$J284,Costs!G$1)+SUMIFS(G642,Input!$K284,Costs!G$1)+SUMIFS(G642,Input!$L284,Costs!G$1)</f>
        <v>0</v>
      </c>
      <c r="H283" s="8">
        <f>SUMIFS(H642,Input!$I284,Costs!H$1)+SUMIFS(H642,Input!$J284,Costs!H$1)+SUMIFS(H642,Input!$K284,Costs!H$1)+SUMIFS(H642,Input!$L284,Costs!H$1)</f>
        <v>0</v>
      </c>
      <c r="I283" s="8">
        <f>SUMIFS(I642,Input!$I284,Costs!I$1)+SUMIFS(I642,Input!$J284,Costs!I$1)+SUMIFS(I642,Input!$K284,Costs!I$1)+SUMIFS(I642,Input!$L284,Costs!I$1)</f>
        <v>0</v>
      </c>
      <c r="J283" s="8">
        <f>SUMIFS(J642,Input!$I284,Costs!J$1)+SUMIFS(J642,Input!$J284,Costs!J$1)+SUMIFS(J642,Input!$K284,Costs!J$1)+SUMIFS(J642,Input!$L284,Costs!J$1)</f>
        <v>0</v>
      </c>
      <c r="K283" s="8">
        <f>SUMIFS(K642,Input!$I284,Costs!K$1)+SUMIFS(K642,Input!$J284,Costs!K$1)+SUMIFS(K642,Input!$K284,Costs!K$1)+SUMIFS(K642,Input!$L284,Costs!K$1)</f>
        <v>0</v>
      </c>
      <c r="L283" s="8">
        <f>SUMIFS(L642,Input!$I284,Costs!L$1)+SUMIFS(L642,Input!$J284,Costs!L$1)+SUMIFS(L642,Input!$K284,Costs!L$1)+SUMIFS(L642,Input!$L284,Costs!L$1)</f>
        <v>0</v>
      </c>
      <c r="M283" s="8">
        <f>SUMIFS(M642,Input!$I284,Costs!M$1)+SUMIFS(M642,Input!$J284,Costs!M$1)+SUMIFS(M642,Input!$K284,Costs!M$1)+SUMIFS(M642,Input!$L284,Costs!M$1)</f>
        <v>0</v>
      </c>
      <c r="N283" s="8">
        <f>SUMIFS(N642,Input!$I284,Costs!N$1)+SUMIFS(N642,Input!$J284,Costs!N$1)+SUMIFS(N642,Input!$K284,Costs!N$1)+SUMIFS(N642,Input!$L284,Costs!N$1)</f>
        <v>0</v>
      </c>
      <c r="O283" s="8">
        <f>SUMIFS(O642,Input!$I284,Costs!O$1)+SUMIFS(O642,Input!$J284,Costs!O$1)+SUMIFS(O642,Input!$K284,Costs!O$1)+SUMIFS(O642,Input!$L284,Costs!O$1)</f>
        <v>0</v>
      </c>
      <c r="P283" s="8">
        <f>SUMIFS(P642,Input!$I284,Costs!P$1)+SUMIFS(P642,Input!$J284,Costs!P$1)+SUMIFS(P642,Input!$K284,Costs!P$1)+SUMIFS(P642,Input!$L284,Costs!P$1)</f>
        <v>0</v>
      </c>
      <c r="Q283" s="8">
        <f>SUMIFS(Q642,Input!$I284,Costs!Q$1)+SUMIFS(Q642,Input!$J284,Costs!Q$1)+SUMIFS(Q642,Input!$K284,Costs!Q$1)+SUMIFS(Q642,Input!$L284,Costs!Q$1)</f>
        <v>0</v>
      </c>
      <c r="R283" s="8">
        <f>SUMIFS(R642,Input!$I284,Costs!R$1)+SUMIFS(R642,Input!$J284,Costs!R$1)+SUMIFS(R642,Input!$K284,Costs!R$1)+SUMIFS(R642,Input!$L284,Costs!R$1)</f>
        <v>0</v>
      </c>
      <c r="S283" s="8">
        <f>SUMIFS(S642,Input!$I284,Costs!S$1)+SUMIFS(S642,Input!$J284,Costs!S$1)+SUMIFS(S642,Input!$K284,Costs!S$1)+SUMIFS(S642,Input!$L284,Costs!S$1)</f>
        <v>0</v>
      </c>
      <c r="T283" s="8">
        <f>SUMIFS(T642,Input!$I284,Costs!T$1)+SUMIFS(T642,Input!$J284,Costs!T$1)+SUMIFS(T642,Input!$K284,Costs!T$1)+SUMIFS(T642,Input!$L284,Costs!T$1)</f>
        <v>0</v>
      </c>
      <c r="U283" s="8">
        <f>SUMIFS(U642,Input!$I284,Costs!U$1)+SUMIFS(U642,Input!$J284,Costs!U$1)+SUMIFS(U642,Input!$K284,Costs!U$1)+SUMIFS(U642,Input!$L284,Costs!U$1)</f>
        <v>0</v>
      </c>
      <c r="V283" s="8">
        <f>SUMIFS(V642,Input!$I284,Costs!V$1)+SUMIFS(V642,Input!$J284,Costs!V$1)+SUMIFS(V642,Input!$K284,Costs!V$1)+SUMIFS(V642,Input!$L284,Costs!V$1)</f>
        <v>0</v>
      </c>
      <c r="W283" s="8">
        <f>SUMIFS(W642,Input!$I284,Costs!W$1)+SUMIFS(W642,Input!$J284,Costs!W$1)+SUMIFS(W642,Input!$K284,Costs!W$1)+SUMIFS(W642,Input!$L284,Costs!W$1)</f>
        <v>0</v>
      </c>
      <c r="X283"/>
      <c r="Y283" s="119">
        <f t="shared" si="7"/>
        <v>0</v>
      </c>
      <c r="Z283"/>
    </row>
    <row r="284" spans="1:26" ht="14.5" hidden="1" thickBot="1" x14ac:dyDescent="0.35">
      <c r="A284" s="67" t="str">
        <f>IF(ISBLANK(Input!A285)," ",Input!A285)</f>
        <v xml:space="preserve"> </v>
      </c>
      <c r="B284" s="117" t="str">
        <f>IF(ISBLANK(Input!B285)," ",Input!B285)</f>
        <v xml:space="preserve"> </v>
      </c>
      <c r="C284" s="66" t="str">
        <f>IF(ISBLANK(Input!C285)," ",Input!C285)</f>
        <v xml:space="preserve"> </v>
      </c>
      <c r="D284" s="8">
        <f>SUMIFS(D643,Input!$I285,Costs!D$1)+SUMIFS(D643,Input!$J285,Costs!D$1)+SUMIFS(D643,Input!$K285,Costs!D$1)+SUMIFS(D643,Input!$L285,Costs!D$1)</f>
        <v>0</v>
      </c>
      <c r="E284" s="8">
        <f>SUMIFS(E643,Input!$I285,Costs!E$1)+SUMIFS(E643,Input!$J285,Costs!E$1)+SUMIFS(E643,Input!$K285,Costs!E$1)+SUMIFS(E643,Input!$L285,Costs!E$1)</f>
        <v>0</v>
      </c>
      <c r="F284" s="8">
        <f>SUMIFS(F643,Input!$I285,Costs!F$1)+SUMIFS(F643,Input!$J285,Costs!F$1)+SUMIFS(F643,Input!$K285,Costs!F$1)+SUMIFS(F643,Input!$L285,Costs!F$1)</f>
        <v>0</v>
      </c>
      <c r="G284" s="8">
        <f>SUMIFS(G643,Input!$I285,Costs!G$1)+SUMIFS(G643,Input!$J285,Costs!G$1)+SUMIFS(G643,Input!$K285,Costs!G$1)+SUMIFS(G643,Input!$L285,Costs!G$1)</f>
        <v>0</v>
      </c>
      <c r="H284" s="8">
        <f>SUMIFS(H643,Input!$I285,Costs!H$1)+SUMIFS(H643,Input!$J285,Costs!H$1)+SUMIFS(H643,Input!$K285,Costs!H$1)+SUMIFS(H643,Input!$L285,Costs!H$1)</f>
        <v>0</v>
      </c>
      <c r="I284" s="8">
        <f>SUMIFS(I643,Input!$I285,Costs!I$1)+SUMIFS(I643,Input!$J285,Costs!I$1)+SUMIFS(I643,Input!$K285,Costs!I$1)+SUMIFS(I643,Input!$L285,Costs!I$1)</f>
        <v>0</v>
      </c>
      <c r="J284" s="8">
        <f>SUMIFS(J643,Input!$I285,Costs!J$1)+SUMIFS(J643,Input!$J285,Costs!J$1)+SUMIFS(J643,Input!$K285,Costs!J$1)+SUMIFS(J643,Input!$L285,Costs!J$1)</f>
        <v>0</v>
      </c>
      <c r="K284" s="8">
        <f>SUMIFS(K643,Input!$I285,Costs!K$1)+SUMIFS(K643,Input!$J285,Costs!K$1)+SUMIFS(K643,Input!$K285,Costs!K$1)+SUMIFS(K643,Input!$L285,Costs!K$1)</f>
        <v>0</v>
      </c>
      <c r="L284" s="8">
        <f>SUMIFS(L643,Input!$I285,Costs!L$1)+SUMIFS(L643,Input!$J285,Costs!L$1)+SUMIFS(L643,Input!$K285,Costs!L$1)+SUMIFS(L643,Input!$L285,Costs!L$1)</f>
        <v>0</v>
      </c>
      <c r="M284" s="8">
        <f>SUMIFS(M643,Input!$I285,Costs!M$1)+SUMIFS(M643,Input!$J285,Costs!M$1)+SUMIFS(M643,Input!$K285,Costs!M$1)+SUMIFS(M643,Input!$L285,Costs!M$1)</f>
        <v>0</v>
      </c>
      <c r="N284" s="8">
        <f>SUMIFS(N643,Input!$I285,Costs!N$1)+SUMIFS(N643,Input!$J285,Costs!N$1)+SUMIFS(N643,Input!$K285,Costs!N$1)+SUMIFS(N643,Input!$L285,Costs!N$1)</f>
        <v>0</v>
      </c>
      <c r="O284" s="8">
        <f>SUMIFS(O643,Input!$I285,Costs!O$1)+SUMIFS(O643,Input!$J285,Costs!O$1)+SUMIFS(O643,Input!$K285,Costs!O$1)+SUMIFS(O643,Input!$L285,Costs!O$1)</f>
        <v>0</v>
      </c>
      <c r="P284" s="8">
        <f>SUMIFS(P643,Input!$I285,Costs!P$1)+SUMIFS(P643,Input!$J285,Costs!P$1)+SUMIFS(P643,Input!$K285,Costs!P$1)+SUMIFS(P643,Input!$L285,Costs!P$1)</f>
        <v>0</v>
      </c>
      <c r="Q284" s="8">
        <f>SUMIFS(Q643,Input!$I285,Costs!Q$1)+SUMIFS(Q643,Input!$J285,Costs!Q$1)+SUMIFS(Q643,Input!$K285,Costs!Q$1)+SUMIFS(Q643,Input!$L285,Costs!Q$1)</f>
        <v>0</v>
      </c>
      <c r="R284" s="8">
        <f>SUMIFS(R643,Input!$I285,Costs!R$1)+SUMIFS(R643,Input!$J285,Costs!R$1)+SUMIFS(R643,Input!$K285,Costs!R$1)+SUMIFS(R643,Input!$L285,Costs!R$1)</f>
        <v>0</v>
      </c>
      <c r="S284" s="8">
        <f>SUMIFS(S643,Input!$I285,Costs!S$1)+SUMIFS(S643,Input!$J285,Costs!S$1)+SUMIFS(S643,Input!$K285,Costs!S$1)+SUMIFS(S643,Input!$L285,Costs!S$1)</f>
        <v>0</v>
      </c>
      <c r="T284" s="8">
        <f>SUMIFS(T643,Input!$I285,Costs!T$1)+SUMIFS(T643,Input!$J285,Costs!T$1)+SUMIFS(T643,Input!$K285,Costs!T$1)+SUMIFS(T643,Input!$L285,Costs!T$1)</f>
        <v>0</v>
      </c>
      <c r="U284" s="8">
        <f>SUMIFS(U643,Input!$I285,Costs!U$1)+SUMIFS(U643,Input!$J285,Costs!U$1)+SUMIFS(U643,Input!$K285,Costs!U$1)+SUMIFS(U643,Input!$L285,Costs!U$1)</f>
        <v>0</v>
      </c>
      <c r="V284" s="8">
        <f>SUMIFS(V643,Input!$I285,Costs!V$1)+SUMIFS(V643,Input!$J285,Costs!V$1)+SUMIFS(V643,Input!$K285,Costs!V$1)+SUMIFS(V643,Input!$L285,Costs!V$1)</f>
        <v>0</v>
      </c>
      <c r="W284" s="8">
        <f>SUMIFS(W643,Input!$I285,Costs!W$1)+SUMIFS(W643,Input!$J285,Costs!W$1)+SUMIFS(W643,Input!$K285,Costs!W$1)+SUMIFS(W643,Input!$L285,Costs!W$1)</f>
        <v>0</v>
      </c>
      <c r="X284"/>
      <c r="Y284" s="119">
        <f t="shared" si="7"/>
        <v>0</v>
      </c>
      <c r="Z284"/>
    </row>
    <row r="285" spans="1:26" ht="14.5" hidden="1" thickBot="1" x14ac:dyDescent="0.35">
      <c r="A285" s="67" t="str">
        <f>IF(ISBLANK(Input!A286)," ",Input!A286)</f>
        <v xml:space="preserve"> </v>
      </c>
      <c r="B285" s="117" t="str">
        <f>IF(ISBLANK(Input!B286)," ",Input!B286)</f>
        <v xml:space="preserve"> </v>
      </c>
      <c r="C285" s="66" t="str">
        <f>IF(ISBLANK(Input!C286)," ",Input!C286)</f>
        <v xml:space="preserve"> </v>
      </c>
      <c r="D285" s="8">
        <f>SUMIFS(D644,Input!$I286,Costs!D$1)+SUMIFS(D644,Input!$J286,Costs!D$1)+SUMIFS(D644,Input!$K286,Costs!D$1)+SUMIFS(D644,Input!$L286,Costs!D$1)</f>
        <v>0</v>
      </c>
      <c r="E285" s="8">
        <f>SUMIFS(E644,Input!$I286,Costs!E$1)+SUMIFS(E644,Input!$J286,Costs!E$1)+SUMIFS(E644,Input!$K286,Costs!E$1)+SUMIFS(E644,Input!$L286,Costs!E$1)</f>
        <v>0</v>
      </c>
      <c r="F285" s="8">
        <f>SUMIFS(F644,Input!$I286,Costs!F$1)+SUMIFS(F644,Input!$J286,Costs!F$1)+SUMIFS(F644,Input!$K286,Costs!F$1)+SUMIFS(F644,Input!$L286,Costs!F$1)</f>
        <v>0</v>
      </c>
      <c r="G285" s="8">
        <f>SUMIFS(G644,Input!$I286,Costs!G$1)+SUMIFS(G644,Input!$J286,Costs!G$1)+SUMIFS(G644,Input!$K286,Costs!G$1)+SUMIFS(G644,Input!$L286,Costs!G$1)</f>
        <v>0</v>
      </c>
      <c r="H285" s="8">
        <f>SUMIFS(H644,Input!$I286,Costs!H$1)+SUMIFS(H644,Input!$J286,Costs!H$1)+SUMIFS(H644,Input!$K286,Costs!H$1)+SUMIFS(H644,Input!$L286,Costs!H$1)</f>
        <v>0</v>
      </c>
      <c r="I285" s="8">
        <f>SUMIFS(I644,Input!$I286,Costs!I$1)+SUMIFS(I644,Input!$J286,Costs!I$1)+SUMIFS(I644,Input!$K286,Costs!I$1)+SUMIFS(I644,Input!$L286,Costs!I$1)</f>
        <v>0</v>
      </c>
      <c r="J285" s="8">
        <f>SUMIFS(J644,Input!$I286,Costs!J$1)+SUMIFS(J644,Input!$J286,Costs!J$1)+SUMIFS(J644,Input!$K286,Costs!J$1)+SUMIFS(J644,Input!$L286,Costs!J$1)</f>
        <v>0</v>
      </c>
      <c r="K285" s="8">
        <f>SUMIFS(K644,Input!$I286,Costs!K$1)+SUMIFS(K644,Input!$J286,Costs!K$1)+SUMIFS(K644,Input!$K286,Costs!K$1)+SUMIFS(K644,Input!$L286,Costs!K$1)</f>
        <v>0</v>
      </c>
      <c r="L285" s="8">
        <f>SUMIFS(L644,Input!$I286,Costs!L$1)+SUMIFS(L644,Input!$J286,Costs!L$1)+SUMIFS(L644,Input!$K286,Costs!L$1)+SUMIFS(L644,Input!$L286,Costs!L$1)</f>
        <v>0</v>
      </c>
      <c r="M285" s="8">
        <f>SUMIFS(M644,Input!$I286,Costs!M$1)+SUMIFS(M644,Input!$J286,Costs!M$1)+SUMIFS(M644,Input!$K286,Costs!M$1)+SUMIFS(M644,Input!$L286,Costs!M$1)</f>
        <v>0</v>
      </c>
      <c r="N285" s="8">
        <f>SUMIFS(N644,Input!$I286,Costs!N$1)+SUMIFS(N644,Input!$J286,Costs!N$1)+SUMIFS(N644,Input!$K286,Costs!N$1)+SUMIFS(N644,Input!$L286,Costs!N$1)</f>
        <v>0</v>
      </c>
      <c r="O285" s="8">
        <f>SUMIFS(O644,Input!$I286,Costs!O$1)+SUMIFS(O644,Input!$J286,Costs!O$1)+SUMIFS(O644,Input!$K286,Costs!O$1)+SUMIFS(O644,Input!$L286,Costs!O$1)</f>
        <v>0</v>
      </c>
      <c r="P285" s="8">
        <f>SUMIFS(P644,Input!$I286,Costs!P$1)+SUMIFS(P644,Input!$J286,Costs!P$1)+SUMIFS(P644,Input!$K286,Costs!P$1)+SUMIFS(P644,Input!$L286,Costs!P$1)</f>
        <v>0</v>
      </c>
      <c r="Q285" s="8">
        <f>SUMIFS(Q644,Input!$I286,Costs!Q$1)+SUMIFS(Q644,Input!$J286,Costs!Q$1)+SUMIFS(Q644,Input!$K286,Costs!Q$1)+SUMIFS(Q644,Input!$L286,Costs!Q$1)</f>
        <v>0</v>
      </c>
      <c r="R285" s="8">
        <f>SUMIFS(R644,Input!$I286,Costs!R$1)+SUMIFS(R644,Input!$J286,Costs!R$1)+SUMIFS(R644,Input!$K286,Costs!R$1)+SUMIFS(R644,Input!$L286,Costs!R$1)</f>
        <v>0</v>
      </c>
      <c r="S285" s="8">
        <f>SUMIFS(S644,Input!$I286,Costs!S$1)+SUMIFS(S644,Input!$J286,Costs!S$1)+SUMIFS(S644,Input!$K286,Costs!S$1)+SUMIFS(S644,Input!$L286,Costs!S$1)</f>
        <v>0</v>
      </c>
      <c r="T285" s="8">
        <f>SUMIFS(T644,Input!$I286,Costs!T$1)+SUMIFS(T644,Input!$J286,Costs!T$1)+SUMIFS(T644,Input!$K286,Costs!T$1)+SUMIFS(T644,Input!$L286,Costs!T$1)</f>
        <v>0</v>
      </c>
      <c r="U285" s="8">
        <f>SUMIFS(U644,Input!$I286,Costs!U$1)+SUMIFS(U644,Input!$J286,Costs!U$1)+SUMIFS(U644,Input!$K286,Costs!U$1)+SUMIFS(U644,Input!$L286,Costs!U$1)</f>
        <v>0</v>
      </c>
      <c r="V285" s="8">
        <f>SUMIFS(V644,Input!$I286,Costs!V$1)+SUMIFS(V644,Input!$J286,Costs!V$1)+SUMIFS(V644,Input!$K286,Costs!V$1)+SUMIFS(V644,Input!$L286,Costs!V$1)</f>
        <v>0</v>
      </c>
      <c r="W285" s="8">
        <f>SUMIFS(W644,Input!$I286,Costs!W$1)+SUMIFS(W644,Input!$J286,Costs!W$1)+SUMIFS(W644,Input!$K286,Costs!W$1)+SUMIFS(W644,Input!$L286,Costs!W$1)</f>
        <v>0</v>
      </c>
      <c r="X285"/>
      <c r="Y285" s="119">
        <f t="shared" si="7"/>
        <v>0</v>
      </c>
      <c r="Z285"/>
    </row>
    <row r="286" spans="1:26" ht="14.5" hidden="1" thickBot="1" x14ac:dyDescent="0.35">
      <c r="A286" s="67" t="str">
        <f>IF(ISBLANK(Input!A287)," ",Input!A287)</f>
        <v xml:space="preserve"> </v>
      </c>
      <c r="B286" s="117" t="str">
        <f>IF(ISBLANK(Input!B287)," ",Input!B287)</f>
        <v xml:space="preserve"> </v>
      </c>
      <c r="C286" s="66" t="str">
        <f>IF(ISBLANK(Input!C287)," ",Input!C287)</f>
        <v xml:space="preserve"> </v>
      </c>
      <c r="D286" s="8">
        <f>SUMIFS(D645,Input!$I287,Costs!D$1)+SUMIFS(D645,Input!$J287,Costs!D$1)+SUMIFS(D645,Input!$K287,Costs!D$1)+SUMIFS(D645,Input!$L287,Costs!D$1)</f>
        <v>0</v>
      </c>
      <c r="E286" s="8">
        <f>SUMIFS(E645,Input!$I287,Costs!E$1)+SUMIFS(E645,Input!$J287,Costs!E$1)+SUMIFS(E645,Input!$K287,Costs!E$1)+SUMIFS(E645,Input!$L287,Costs!E$1)</f>
        <v>0</v>
      </c>
      <c r="F286" s="8">
        <f>SUMIFS(F645,Input!$I287,Costs!F$1)+SUMIFS(F645,Input!$J287,Costs!F$1)+SUMIFS(F645,Input!$K287,Costs!F$1)+SUMIFS(F645,Input!$L287,Costs!F$1)</f>
        <v>0</v>
      </c>
      <c r="G286" s="8">
        <f>SUMIFS(G645,Input!$I287,Costs!G$1)+SUMIFS(G645,Input!$J287,Costs!G$1)+SUMIFS(G645,Input!$K287,Costs!G$1)+SUMIFS(G645,Input!$L287,Costs!G$1)</f>
        <v>0</v>
      </c>
      <c r="H286" s="8">
        <f>SUMIFS(H645,Input!$I287,Costs!H$1)+SUMIFS(H645,Input!$J287,Costs!H$1)+SUMIFS(H645,Input!$K287,Costs!H$1)+SUMIFS(H645,Input!$L287,Costs!H$1)</f>
        <v>0</v>
      </c>
      <c r="I286" s="8">
        <f>SUMIFS(I645,Input!$I287,Costs!I$1)+SUMIFS(I645,Input!$J287,Costs!I$1)+SUMIFS(I645,Input!$K287,Costs!I$1)+SUMIFS(I645,Input!$L287,Costs!I$1)</f>
        <v>0</v>
      </c>
      <c r="J286" s="8">
        <f>SUMIFS(J645,Input!$I287,Costs!J$1)+SUMIFS(J645,Input!$J287,Costs!J$1)+SUMIFS(J645,Input!$K287,Costs!J$1)+SUMIFS(J645,Input!$L287,Costs!J$1)</f>
        <v>0</v>
      </c>
      <c r="K286" s="8">
        <f>SUMIFS(K645,Input!$I287,Costs!K$1)+SUMIFS(K645,Input!$J287,Costs!K$1)+SUMIFS(K645,Input!$K287,Costs!K$1)+SUMIFS(K645,Input!$L287,Costs!K$1)</f>
        <v>0</v>
      </c>
      <c r="L286" s="8">
        <f>SUMIFS(L645,Input!$I287,Costs!L$1)+SUMIFS(L645,Input!$J287,Costs!L$1)+SUMIFS(L645,Input!$K287,Costs!L$1)+SUMIFS(L645,Input!$L287,Costs!L$1)</f>
        <v>0</v>
      </c>
      <c r="M286" s="8">
        <f>SUMIFS(M645,Input!$I287,Costs!M$1)+SUMIFS(M645,Input!$J287,Costs!M$1)+SUMIFS(M645,Input!$K287,Costs!M$1)+SUMIFS(M645,Input!$L287,Costs!M$1)</f>
        <v>0</v>
      </c>
      <c r="N286" s="8">
        <f>SUMIFS(N645,Input!$I287,Costs!N$1)+SUMIFS(N645,Input!$J287,Costs!N$1)+SUMIFS(N645,Input!$K287,Costs!N$1)+SUMIFS(N645,Input!$L287,Costs!N$1)</f>
        <v>0</v>
      </c>
      <c r="O286" s="8">
        <f>SUMIFS(O645,Input!$I287,Costs!O$1)+SUMIFS(O645,Input!$J287,Costs!O$1)+SUMIFS(O645,Input!$K287,Costs!O$1)+SUMIFS(O645,Input!$L287,Costs!O$1)</f>
        <v>0</v>
      </c>
      <c r="P286" s="8">
        <f>SUMIFS(P645,Input!$I287,Costs!P$1)+SUMIFS(P645,Input!$J287,Costs!P$1)+SUMIFS(P645,Input!$K287,Costs!P$1)+SUMIFS(P645,Input!$L287,Costs!P$1)</f>
        <v>0</v>
      </c>
      <c r="Q286" s="8">
        <f>SUMIFS(Q645,Input!$I287,Costs!Q$1)+SUMIFS(Q645,Input!$J287,Costs!Q$1)+SUMIFS(Q645,Input!$K287,Costs!Q$1)+SUMIFS(Q645,Input!$L287,Costs!Q$1)</f>
        <v>0</v>
      </c>
      <c r="R286" s="8">
        <f>SUMIFS(R645,Input!$I287,Costs!R$1)+SUMIFS(R645,Input!$J287,Costs!R$1)+SUMIFS(R645,Input!$K287,Costs!R$1)+SUMIFS(R645,Input!$L287,Costs!R$1)</f>
        <v>0</v>
      </c>
      <c r="S286" s="8">
        <f>SUMIFS(S645,Input!$I287,Costs!S$1)+SUMIFS(S645,Input!$J287,Costs!S$1)+SUMIFS(S645,Input!$K287,Costs!S$1)+SUMIFS(S645,Input!$L287,Costs!S$1)</f>
        <v>0</v>
      </c>
      <c r="T286" s="8">
        <f>SUMIFS(T645,Input!$I287,Costs!T$1)+SUMIFS(T645,Input!$J287,Costs!T$1)+SUMIFS(T645,Input!$K287,Costs!T$1)+SUMIFS(T645,Input!$L287,Costs!T$1)</f>
        <v>0</v>
      </c>
      <c r="U286" s="8">
        <f>SUMIFS(U645,Input!$I287,Costs!U$1)+SUMIFS(U645,Input!$J287,Costs!U$1)+SUMIFS(U645,Input!$K287,Costs!U$1)+SUMIFS(U645,Input!$L287,Costs!U$1)</f>
        <v>0</v>
      </c>
      <c r="V286" s="8">
        <f>SUMIFS(V645,Input!$I287,Costs!V$1)+SUMIFS(V645,Input!$J287,Costs!V$1)+SUMIFS(V645,Input!$K287,Costs!V$1)+SUMIFS(V645,Input!$L287,Costs!V$1)</f>
        <v>0</v>
      </c>
      <c r="W286" s="8">
        <f>SUMIFS(W645,Input!$I287,Costs!W$1)+SUMIFS(W645,Input!$J287,Costs!W$1)+SUMIFS(W645,Input!$K287,Costs!W$1)+SUMIFS(W645,Input!$L287,Costs!W$1)</f>
        <v>0</v>
      </c>
      <c r="X286"/>
      <c r="Y286" s="119">
        <f t="shared" si="7"/>
        <v>0</v>
      </c>
      <c r="Z286"/>
    </row>
    <row r="287" spans="1:26" ht="14.5" hidden="1" thickBot="1" x14ac:dyDescent="0.35">
      <c r="A287" s="67" t="str">
        <f>IF(ISBLANK(Input!A288)," ",Input!A288)</f>
        <v xml:space="preserve"> </v>
      </c>
      <c r="B287" s="117" t="str">
        <f>IF(ISBLANK(Input!B288)," ",Input!B288)</f>
        <v xml:space="preserve"> </v>
      </c>
      <c r="C287" s="66" t="str">
        <f>IF(ISBLANK(Input!C288)," ",Input!C288)</f>
        <v xml:space="preserve"> </v>
      </c>
      <c r="D287" s="8">
        <f>SUMIFS(D646,Input!$I288,Costs!D$1)+SUMIFS(D646,Input!$J288,Costs!D$1)+SUMIFS(D646,Input!$K288,Costs!D$1)+SUMIFS(D646,Input!$L288,Costs!D$1)</f>
        <v>0</v>
      </c>
      <c r="E287" s="8">
        <f>SUMIFS(E646,Input!$I288,Costs!E$1)+SUMIFS(E646,Input!$J288,Costs!E$1)+SUMIFS(E646,Input!$K288,Costs!E$1)+SUMIFS(E646,Input!$L288,Costs!E$1)</f>
        <v>0</v>
      </c>
      <c r="F287" s="8">
        <f>SUMIFS(F646,Input!$I288,Costs!F$1)+SUMIFS(F646,Input!$J288,Costs!F$1)+SUMIFS(F646,Input!$K288,Costs!F$1)+SUMIFS(F646,Input!$L288,Costs!F$1)</f>
        <v>0</v>
      </c>
      <c r="G287" s="8">
        <f>SUMIFS(G646,Input!$I288,Costs!G$1)+SUMIFS(G646,Input!$J288,Costs!G$1)+SUMIFS(G646,Input!$K288,Costs!G$1)+SUMIFS(G646,Input!$L288,Costs!G$1)</f>
        <v>0</v>
      </c>
      <c r="H287" s="8">
        <f>SUMIFS(H646,Input!$I288,Costs!H$1)+SUMIFS(H646,Input!$J288,Costs!H$1)+SUMIFS(H646,Input!$K288,Costs!H$1)+SUMIFS(H646,Input!$L288,Costs!H$1)</f>
        <v>0</v>
      </c>
      <c r="I287" s="8">
        <f>SUMIFS(I646,Input!$I288,Costs!I$1)+SUMIFS(I646,Input!$J288,Costs!I$1)+SUMIFS(I646,Input!$K288,Costs!I$1)+SUMIFS(I646,Input!$L288,Costs!I$1)</f>
        <v>0</v>
      </c>
      <c r="J287" s="8">
        <f>SUMIFS(J646,Input!$I288,Costs!J$1)+SUMIFS(J646,Input!$J288,Costs!J$1)+SUMIFS(J646,Input!$K288,Costs!J$1)+SUMIFS(J646,Input!$L288,Costs!J$1)</f>
        <v>0</v>
      </c>
      <c r="K287" s="8">
        <f>SUMIFS(K646,Input!$I288,Costs!K$1)+SUMIFS(K646,Input!$J288,Costs!K$1)+SUMIFS(K646,Input!$K288,Costs!K$1)+SUMIFS(K646,Input!$L288,Costs!K$1)</f>
        <v>0</v>
      </c>
      <c r="L287" s="8">
        <f>SUMIFS(L646,Input!$I288,Costs!L$1)+SUMIFS(L646,Input!$J288,Costs!L$1)+SUMIFS(L646,Input!$K288,Costs!L$1)+SUMIFS(L646,Input!$L288,Costs!L$1)</f>
        <v>0</v>
      </c>
      <c r="M287" s="8">
        <f>SUMIFS(M646,Input!$I288,Costs!M$1)+SUMIFS(M646,Input!$J288,Costs!M$1)+SUMIFS(M646,Input!$K288,Costs!M$1)+SUMIFS(M646,Input!$L288,Costs!M$1)</f>
        <v>0</v>
      </c>
      <c r="N287" s="8">
        <f>SUMIFS(N646,Input!$I288,Costs!N$1)+SUMIFS(N646,Input!$J288,Costs!N$1)+SUMIFS(N646,Input!$K288,Costs!N$1)+SUMIFS(N646,Input!$L288,Costs!N$1)</f>
        <v>0</v>
      </c>
      <c r="O287" s="8">
        <f>SUMIFS(O646,Input!$I288,Costs!O$1)+SUMIFS(O646,Input!$J288,Costs!O$1)+SUMIFS(O646,Input!$K288,Costs!O$1)+SUMIFS(O646,Input!$L288,Costs!O$1)</f>
        <v>0</v>
      </c>
      <c r="P287" s="8">
        <f>SUMIFS(P646,Input!$I288,Costs!P$1)+SUMIFS(P646,Input!$J288,Costs!P$1)+SUMIFS(P646,Input!$K288,Costs!P$1)+SUMIFS(P646,Input!$L288,Costs!P$1)</f>
        <v>0</v>
      </c>
      <c r="Q287" s="8">
        <f>SUMIFS(Q646,Input!$I288,Costs!Q$1)+SUMIFS(Q646,Input!$J288,Costs!Q$1)+SUMIFS(Q646,Input!$K288,Costs!Q$1)+SUMIFS(Q646,Input!$L288,Costs!Q$1)</f>
        <v>0</v>
      </c>
      <c r="R287" s="8">
        <f>SUMIFS(R646,Input!$I288,Costs!R$1)+SUMIFS(R646,Input!$J288,Costs!R$1)+SUMIFS(R646,Input!$K288,Costs!R$1)+SUMIFS(R646,Input!$L288,Costs!R$1)</f>
        <v>0</v>
      </c>
      <c r="S287" s="8">
        <f>SUMIFS(S646,Input!$I288,Costs!S$1)+SUMIFS(S646,Input!$J288,Costs!S$1)+SUMIFS(S646,Input!$K288,Costs!S$1)+SUMIFS(S646,Input!$L288,Costs!S$1)</f>
        <v>0</v>
      </c>
      <c r="T287" s="8">
        <f>SUMIFS(T646,Input!$I288,Costs!T$1)+SUMIFS(T646,Input!$J288,Costs!T$1)+SUMIFS(T646,Input!$K288,Costs!T$1)+SUMIFS(T646,Input!$L288,Costs!T$1)</f>
        <v>0</v>
      </c>
      <c r="U287" s="8">
        <f>SUMIFS(U646,Input!$I288,Costs!U$1)+SUMIFS(U646,Input!$J288,Costs!U$1)+SUMIFS(U646,Input!$K288,Costs!U$1)+SUMIFS(U646,Input!$L288,Costs!U$1)</f>
        <v>0</v>
      </c>
      <c r="V287" s="8">
        <f>SUMIFS(V646,Input!$I288,Costs!V$1)+SUMIFS(V646,Input!$J288,Costs!V$1)+SUMIFS(V646,Input!$K288,Costs!V$1)+SUMIFS(V646,Input!$L288,Costs!V$1)</f>
        <v>0</v>
      </c>
      <c r="W287" s="8">
        <f>SUMIFS(W646,Input!$I288,Costs!W$1)+SUMIFS(W646,Input!$J288,Costs!W$1)+SUMIFS(W646,Input!$K288,Costs!W$1)+SUMIFS(W646,Input!$L288,Costs!W$1)</f>
        <v>0</v>
      </c>
      <c r="X287"/>
      <c r="Y287" s="119">
        <f t="shared" si="7"/>
        <v>0</v>
      </c>
      <c r="Z287"/>
    </row>
    <row r="288" spans="1:26" ht="14.5" hidden="1" thickBot="1" x14ac:dyDescent="0.35">
      <c r="A288" s="67" t="str">
        <f>IF(ISBLANK(Input!A289)," ",Input!A289)</f>
        <v xml:space="preserve"> </v>
      </c>
      <c r="B288" s="117" t="str">
        <f>IF(ISBLANK(Input!B289)," ",Input!B289)</f>
        <v xml:space="preserve"> </v>
      </c>
      <c r="C288" s="66" t="str">
        <f>IF(ISBLANK(Input!C289)," ",Input!C289)</f>
        <v xml:space="preserve"> </v>
      </c>
      <c r="D288" s="8">
        <f>SUMIFS(D647,Input!$I289,Costs!D$1)+SUMIFS(D647,Input!$J289,Costs!D$1)+SUMIFS(D647,Input!$K289,Costs!D$1)+SUMIFS(D647,Input!$L289,Costs!D$1)</f>
        <v>0</v>
      </c>
      <c r="E288" s="8">
        <f>SUMIFS(E647,Input!$I289,Costs!E$1)+SUMIFS(E647,Input!$J289,Costs!E$1)+SUMIFS(E647,Input!$K289,Costs!E$1)+SUMIFS(E647,Input!$L289,Costs!E$1)</f>
        <v>0</v>
      </c>
      <c r="F288" s="8">
        <f>SUMIFS(F647,Input!$I289,Costs!F$1)+SUMIFS(F647,Input!$J289,Costs!F$1)+SUMIFS(F647,Input!$K289,Costs!F$1)+SUMIFS(F647,Input!$L289,Costs!F$1)</f>
        <v>0</v>
      </c>
      <c r="G288" s="8">
        <f>SUMIFS(G647,Input!$I289,Costs!G$1)+SUMIFS(G647,Input!$J289,Costs!G$1)+SUMIFS(G647,Input!$K289,Costs!G$1)+SUMIFS(G647,Input!$L289,Costs!G$1)</f>
        <v>0</v>
      </c>
      <c r="H288" s="8">
        <f>SUMIFS(H647,Input!$I289,Costs!H$1)+SUMIFS(H647,Input!$J289,Costs!H$1)+SUMIFS(H647,Input!$K289,Costs!H$1)+SUMIFS(H647,Input!$L289,Costs!H$1)</f>
        <v>0</v>
      </c>
      <c r="I288" s="8">
        <f>SUMIFS(I647,Input!$I289,Costs!I$1)+SUMIFS(I647,Input!$J289,Costs!I$1)+SUMIFS(I647,Input!$K289,Costs!I$1)+SUMIFS(I647,Input!$L289,Costs!I$1)</f>
        <v>0</v>
      </c>
      <c r="J288" s="8">
        <f>SUMIFS(J647,Input!$I289,Costs!J$1)+SUMIFS(J647,Input!$J289,Costs!J$1)+SUMIFS(J647,Input!$K289,Costs!J$1)+SUMIFS(J647,Input!$L289,Costs!J$1)</f>
        <v>0</v>
      </c>
      <c r="K288" s="8">
        <f>SUMIFS(K647,Input!$I289,Costs!K$1)+SUMIFS(K647,Input!$J289,Costs!K$1)+SUMIFS(K647,Input!$K289,Costs!K$1)+SUMIFS(K647,Input!$L289,Costs!K$1)</f>
        <v>0</v>
      </c>
      <c r="L288" s="8">
        <f>SUMIFS(L647,Input!$I289,Costs!L$1)+SUMIFS(L647,Input!$J289,Costs!L$1)+SUMIFS(L647,Input!$K289,Costs!L$1)+SUMIFS(L647,Input!$L289,Costs!L$1)</f>
        <v>0</v>
      </c>
      <c r="M288" s="8">
        <f>SUMIFS(M647,Input!$I289,Costs!M$1)+SUMIFS(M647,Input!$J289,Costs!M$1)+SUMIFS(M647,Input!$K289,Costs!M$1)+SUMIFS(M647,Input!$L289,Costs!M$1)</f>
        <v>0</v>
      </c>
      <c r="N288" s="8">
        <f>SUMIFS(N647,Input!$I289,Costs!N$1)+SUMIFS(N647,Input!$J289,Costs!N$1)+SUMIFS(N647,Input!$K289,Costs!N$1)+SUMIFS(N647,Input!$L289,Costs!N$1)</f>
        <v>0</v>
      </c>
      <c r="O288" s="8">
        <f>SUMIFS(O647,Input!$I289,Costs!O$1)+SUMIFS(O647,Input!$J289,Costs!O$1)+SUMIFS(O647,Input!$K289,Costs!O$1)+SUMIFS(O647,Input!$L289,Costs!O$1)</f>
        <v>0</v>
      </c>
      <c r="P288" s="8">
        <f>SUMIFS(P647,Input!$I289,Costs!P$1)+SUMIFS(P647,Input!$J289,Costs!P$1)+SUMIFS(P647,Input!$K289,Costs!P$1)+SUMIFS(P647,Input!$L289,Costs!P$1)</f>
        <v>0</v>
      </c>
      <c r="Q288" s="8">
        <f>SUMIFS(Q647,Input!$I289,Costs!Q$1)+SUMIFS(Q647,Input!$J289,Costs!Q$1)+SUMIFS(Q647,Input!$K289,Costs!Q$1)+SUMIFS(Q647,Input!$L289,Costs!Q$1)</f>
        <v>0</v>
      </c>
      <c r="R288" s="8">
        <f>SUMIFS(R647,Input!$I289,Costs!R$1)+SUMIFS(R647,Input!$J289,Costs!R$1)+SUMIFS(R647,Input!$K289,Costs!R$1)+SUMIFS(R647,Input!$L289,Costs!R$1)</f>
        <v>0</v>
      </c>
      <c r="S288" s="8">
        <f>SUMIFS(S647,Input!$I289,Costs!S$1)+SUMIFS(S647,Input!$J289,Costs!S$1)+SUMIFS(S647,Input!$K289,Costs!S$1)+SUMIFS(S647,Input!$L289,Costs!S$1)</f>
        <v>0</v>
      </c>
      <c r="T288" s="8">
        <f>SUMIFS(T647,Input!$I289,Costs!T$1)+SUMIFS(T647,Input!$J289,Costs!T$1)+SUMIFS(T647,Input!$K289,Costs!T$1)+SUMIFS(T647,Input!$L289,Costs!T$1)</f>
        <v>0</v>
      </c>
      <c r="U288" s="8">
        <f>SUMIFS(U647,Input!$I289,Costs!U$1)+SUMIFS(U647,Input!$J289,Costs!U$1)+SUMIFS(U647,Input!$K289,Costs!U$1)+SUMIFS(U647,Input!$L289,Costs!U$1)</f>
        <v>0</v>
      </c>
      <c r="V288" s="8">
        <f>SUMIFS(V647,Input!$I289,Costs!V$1)+SUMIFS(V647,Input!$J289,Costs!V$1)+SUMIFS(V647,Input!$K289,Costs!V$1)+SUMIFS(V647,Input!$L289,Costs!V$1)</f>
        <v>0</v>
      </c>
      <c r="W288" s="8">
        <f>SUMIFS(W647,Input!$I289,Costs!W$1)+SUMIFS(W647,Input!$J289,Costs!W$1)+SUMIFS(W647,Input!$K289,Costs!W$1)+SUMIFS(W647,Input!$L289,Costs!W$1)</f>
        <v>0</v>
      </c>
      <c r="X288"/>
      <c r="Y288" s="119">
        <f t="shared" si="7"/>
        <v>0</v>
      </c>
      <c r="Z288"/>
    </row>
    <row r="289" spans="1:26" ht="14.5" hidden="1" thickBot="1" x14ac:dyDescent="0.35">
      <c r="A289" s="67" t="str">
        <f>IF(ISBLANK(Input!A290)," ",Input!A290)</f>
        <v xml:space="preserve"> </v>
      </c>
      <c r="B289" s="117" t="str">
        <f>IF(ISBLANK(Input!B290)," ",Input!B290)</f>
        <v xml:space="preserve"> </v>
      </c>
      <c r="C289" s="66" t="str">
        <f>IF(ISBLANK(Input!C290)," ",Input!C290)</f>
        <v xml:space="preserve"> </v>
      </c>
      <c r="D289" s="8">
        <f>SUMIFS(D648,Input!$I290,Costs!D$1)+SUMIFS(D648,Input!$J290,Costs!D$1)+SUMIFS(D648,Input!$K290,Costs!D$1)+SUMIFS(D648,Input!$L290,Costs!D$1)</f>
        <v>0</v>
      </c>
      <c r="E289" s="8">
        <f>SUMIFS(E648,Input!$I290,Costs!E$1)+SUMIFS(E648,Input!$J290,Costs!E$1)+SUMIFS(E648,Input!$K290,Costs!E$1)+SUMIFS(E648,Input!$L290,Costs!E$1)</f>
        <v>0</v>
      </c>
      <c r="F289" s="8">
        <f>SUMIFS(F648,Input!$I290,Costs!F$1)+SUMIFS(F648,Input!$J290,Costs!F$1)+SUMIFS(F648,Input!$K290,Costs!F$1)+SUMIFS(F648,Input!$L290,Costs!F$1)</f>
        <v>0</v>
      </c>
      <c r="G289" s="8">
        <f>SUMIFS(G648,Input!$I290,Costs!G$1)+SUMIFS(G648,Input!$J290,Costs!G$1)+SUMIFS(G648,Input!$K290,Costs!G$1)+SUMIFS(G648,Input!$L290,Costs!G$1)</f>
        <v>0</v>
      </c>
      <c r="H289" s="8">
        <f>SUMIFS(H648,Input!$I290,Costs!H$1)+SUMIFS(H648,Input!$J290,Costs!H$1)+SUMIFS(H648,Input!$K290,Costs!H$1)+SUMIFS(H648,Input!$L290,Costs!H$1)</f>
        <v>0</v>
      </c>
      <c r="I289" s="8">
        <f>SUMIFS(I648,Input!$I290,Costs!I$1)+SUMIFS(I648,Input!$J290,Costs!I$1)+SUMIFS(I648,Input!$K290,Costs!I$1)+SUMIFS(I648,Input!$L290,Costs!I$1)</f>
        <v>0</v>
      </c>
      <c r="J289" s="8">
        <f>SUMIFS(J648,Input!$I290,Costs!J$1)+SUMIFS(J648,Input!$J290,Costs!J$1)+SUMIFS(J648,Input!$K290,Costs!J$1)+SUMIFS(J648,Input!$L290,Costs!J$1)</f>
        <v>0</v>
      </c>
      <c r="K289" s="8">
        <f>SUMIFS(K648,Input!$I290,Costs!K$1)+SUMIFS(K648,Input!$J290,Costs!K$1)+SUMIFS(K648,Input!$K290,Costs!K$1)+SUMIFS(K648,Input!$L290,Costs!K$1)</f>
        <v>0</v>
      </c>
      <c r="L289" s="8">
        <f>SUMIFS(L648,Input!$I290,Costs!L$1)+SUMIFS(L648,Input!$J290,Costs!L$1)+SUMIFS(L648,Input!$K290,Costs!L$1)+SUMIFS(L648,Input!$L290,Costs!L$1)</f>
        <v>0</v>
      </c>
      <c r="M289" s="8">
        <f>SUMIFS(M648,Input!$I290,Costs!M$1)+SUMIFS(M648,Input!$J290,Costs!M$1)+SUMIFS(M648,Input!$K290,Costs!M$1)+SUMIFS(M648,Input!$L290,Costs!M$1)</f>
        <v>0</v>
      </c>
      <c r="N289" s="8">
        <f>SUMIFS(N648,Input!$I290,Costs!N$1)+SUMIFS(N648,Input!$J290,Costs!N$1)+SUMIFS(N648,Input!$K290,Costs!N$1)+SUMIFS(N648,Input!$L290,Costs!N$1)</f>
        <v>0</v>
      </c>
      <c r="O289" s="8">
        <f>SUMIFS(O648,Input!$I290,Costs!O$1)+SUMIFS(O648,Input!$J290,Costs!O$1)+SUMIFS(O648,Input!$K290,Costs!O$1)+SUMIFS(O648,Input!$L290,Costs!O$1)</f>
        <v>0</v>
      </c>
      <c r="P289" s="8">
        <f>SUMIFS(P648,Input!$I290,Costs!P$1)+SUMIFS(P648,Input!$J290,Costs!P$1)+SUMIFS(P648,Input!$K290,Costs!P$1)+SUMIFS(P648,Input!$L290,Costs!P$1)</f>
        <v>0</v>
      </c>
      <c r="Q289" s="8">
        <f>SUMIFS(Q648,Input!$I290,Costs!Q$1)+SUMIFS(Q648,Input!$J290,Costs!Q$1)+SUMIFS(Q648,Input!$K290,Costs!Q$1)+SUMIFS(Q648,Input!$L290,Costs!Q$1)</f>
        <v>0</v>
      </c>
      <c r="R289" s="8">
        <f>SUMIFS(R648,Input!$I290,Costs!R$1)+SUMIFS(R648,Input!$J290,Costs!R$1)+SUMIFS(R648,Input!$K290,Costs!R$1)+SUMIFS(R648,Input!$L290,Costs!R$1)</f>
        <v>0</v>
      </c>
      <c r="S289" s="8">
        <f>SUMIFS(S648,Input!$I290,Costs!S$1)+SUMIFS(S648,Input!$J290,Costs!S$1)+SUMIFS(S648,Input!$K290,Costs!S$1)+SUMIFS(S648,Input!$L290,Costs!S$1)</f>
        <v>0</v>
      </c>
      <c r="T289" s="8">
        <f>SUMIFS(T648,Input!$I290,Costs!T$1)+SUMIFS(T648,Input!$J290,Costs!T$1)+SUMIFS(T648,Input!$K290,Costs!T$1)+SUMIFS(T648,Input!$L290,Costs!T$1)</f>
        <v>0</v>
      </c>
      <c r="U289" s="8">
        <f>SUMIFS(U648,Input!$I290,Costs!U$1)+SUMIFS(U648,Input!$J290,Costs!U$1)+SUMIFS(U648,Input!$K290,Costs!U$1)+SUMIFS(U648,Input!$L290,Costs!U$1)</f>
        <v>0</v>
      </c>
      <c r="V289" s="8">
        <f>SUMIFS(V648,Input!$I290,Costs!V$1)+SUMIFS(V648,Input!$J290,Costs!V$1)+SUMIFS(V648,Input!$K290,Costs!V$1)+SUMIFS(V648,Input!$L290,Costs!V$1)</f>
        <v>0</v>
      </c>
      <c r="W289" s="8">
        <f>SUMIFS(W648,Input!$I290,Costs!W$1)+SUMIFS(W648,Input!$J290,Costs!W$1)+SUMIFS(W648,Input!$K290,Costs!W$1)+SUMIFS(W648,Input!$L290,Costs!W$1)</f>
        <v>0</v>
      </c>
      <c r="X289"/>
      <c r="Y289" s="119">
        <f t="shared" si="7"/>
        <v>0</v>
      </c>
      <c r="Z289"/>
    </row>
    <row r="290" spans="1:26" ht="14.5" hidden="1" thickBot="1" x14ac:dyDescent="0.35">
      <c r="A290" s="67" t="str">
        <f>IF(ISBLANK(Input!A291)," ",Input!A291)</f>
        <v xml:space="preserve"> </v>
      </c>
      <c r="B290" s="117" t="str">
        <f>IF(ISBLANK(Input!B291)," ",Input!B291)</f>
        <v xml:space="preserve"> </v>
      </c>
      <c r="C290" s="66" t="str">
        <f>IF(ISBLANK(Input!C291)," ",Input!C291)</f>
        <v xml:space="preserve"> </v>
      </c>
      <c r="D290" s="8">
        <f>SUMIFS(D649,Input!$I291,Costs!D$1)+SUMIFS(D649,Input!$J291,Costs!D$1)+SUMIFS(D649,Input!$K291,Costs!D$1)+SUMIFS(D649,Input!$L291,Costs!D$1)</f>
        <v>0</v>
      </c>
      <c r="E290" s="8">
        <f>SUMIFS(E649,Input!$I291,Costs!E$1)+SUMIFS(E649,Input!$J291,Costs!E$1)+SUMIFS(E649,Input!$K291,Costs!E$1)+SUMIFS(E649,Input!$L291,Costs!E$1)</f>
        <v>0</v>
      </c>
      <c r="F290" s="8">
        <f>SUMIFS(F649,Input!$I291,Costs!F$1)+SUMIFS(F649,Input!$J291,Costs!F$1)+SUMIFS(F649,Input!$K291,Costs!F$1)+SUMIFS(F649,Input!$L291,Costs!F$1)</f>
        <v>0</v>
      </c>
      <c r="G290" s="8">
        <f>SUMIFS(G649,Input!$I291,Costs!G$1)+SUMIFS(G649,Input!$J291,Costs!G$1)+SUMIFS(G649,Input!$K291,Costs!G$1)+SUMIFS(G649,Input!$L291,Costs!G$1)</f>
        <v>0</v>
      </c>
      <c r="H290" s="8">
        <f>SUMIFS(H649,Input!$I291,Costs!H$1)+SUMIFS(H649,Input!$J291,Costs!H$1)+SUMIFS(H649,Input!$K291,Costs!H$1)+SUMIFS(H649,Input!$L291,Costs!H$1)</f>
        <v>0</v>
      </c>
      <c r="I290" s="8">
        <f>SUMIFS(I649,Input!$I291,Costs!I$1)+SUMIFS(I649,Input!$J291,Costs!I$1)+SUMIFS(I649,Input!$K291,Costs!I$1)+SUMIFS(I649,Input!$L291,Costs!I$1)</f>
        <v>0</v>
      </c>
      <c r="J290" s="8">
        <f>SUMIFS(J649,Input!$I291,Costs!J$1)+SUMIFS(J649,Input!$J291,Costs!J$1)+SUMIFS(J649,Input!$K291,Costs!J$1)+SUMIFS(J649,Input!$L291,Costs!J$1)</f>
        <v>0</v>
      </c>
      <c r="K290" s="8">
        <f>SUMIFS(K649,Input!$I291,Costs!K$1)+SUMIFS(K649,Input!$J291,Costs!K$1)+SUMIFS(K649,Input!$K291,Costs!K$1)+SUMIFS(K649,Input!$L291,Costs!K$1)</f>
        <v>0</v>
      </c>
      <c r="L290" s="8">
        <f>SUMIFS(L649,Input!$I291,Costs!L$1)+SUMIFS(L649,Input!$J291,Costs!L$1)+SUMIFS(L649,Input!$K291,Costs!L$1)+SUMIFS(L649,Input!$L291,Costs!L$1)</f>
        <v>0</v>
      </c>
      <c r="M290" s="8">
        <f>SUMIFS(M649,Input!$I291,Costs!M$1)+SUMIFS(M649,Input!$J291,Costs!M$1)+SUMIFS(M649,Input!$K291,Costs!M$1)+SUMIFS(M649,Input!$L291,Costs!M$1)</f>
        <v>0</v>
      </c>
      <c r="N290" s="8">
        <f>SUMIFS(N649,Input!$I291,Costs!N$1)+SUMIFS(N649,Input!$J291,Costs!N$1)+SUMIFS(N649,Input!$K291,Costs!N$1)+SUMIFS(N649,Input!$L291,Costs!N$1)</f>
        <v>0</v>
      </c>
      <c r="O290" s="8">
        <f>SUMIFS(O649,Input!$I291,Costs!O$1)+SUMIFS(O649,Input!$J291,Costs!O$1)+SUMIFS(O649,Input!$K291,Costs!O$1)+SUMIFS(O649,Input!$L291,Costs!O$1)</f>
        <v>0</v>
      </c>
      <c r="P290" s="8">
        <f>SUMIFS(P649,Input!$I291,Costs!P$1)+SUMIFS(P649,Input!$J291,Costs!P$1)+SUMIFS(P649,Input!$K291,Costs!P$1)+SUMIFS(P649,Input!$L291,Costs!P$1)</f>
        <v>0</v>
      </c>
      <c r="Q290" s="8">
        <f>SUMIFS(Q649,Input!$I291,Costs!Q$1)+SUMIFS(Q649,Input!$J291,Costs!Q$1)+SUMIFS(Q649,Input!$K291,Costs!Q$1)+SUMIFS(Q649,Input!$L291,Costs!Q$1)</f>
        <v>0</v>
      </c>
      <c r="R290" s="8">
        <f>SUMIFS(R649,Input!$I291,Costs!R$1)+SUMIFS(R649,Input!$J291,Costs!R$1)+SUMIFS(R649,Input!$K291,Costs!R$1)+SUMIFS(R649,Input!$L291,Costs!R$1)</f>
        <v>0</v>
      </c>
      <c r="S290" s="8">
        <f>SUMIFS(S649,Input!$I291,Costs!S$1)+SUMIFS(S649,Input!$J291,Costs!S$1)+SUMIFS(S649,Input!$K291,Costs!S$1)+SUMIFS(S649,Input!$L291,Costs!S$1)</f>
        <v>0</v>
      </c>
      <c r="T290" s="8">
        <f>SUMIFS(T649,Input!$I291,Costs!T$1)+SUMIFS(T649,Input!$J291,Costs!T$1)+SUMIFS(T649,Input!$K291,Costs!T$1)+SUMIFS(T649,Input!$L291,Costs!T$1)</f>
        <v>0</v>
      </c>
      <c r="U290" s="8">
        <f>SUMIFS(U649,Input!$I291,Costs!U$1)+SUMIFS(U649,Input!$J291,Costs!U$1)+SUMIFS(U649,Input!$K291,Costs!U$1)+SUMIFS(U649,Input!$L291,Costs!U$1)</f>
        <v>0</v>
      </c>
      <c r="V290" s="8">
        <f>SUMIFS(V649,Input!$I291,Costs!V$1)+SUMIFS(V649,Input!$J291,Costs!V$1)+SUMIFS(V649,Input!$K291,Costs!V$1)+SUMIFS(V649,Input!$L291,Costs!V$1)</f>
        <v>0</v>
      </c>
      <c r="W290" s="8">
        <f>SUMIFS(W649,Input!$I291,Costs!W$1)+SUMIFS(W649,Input!$J291,Costs!W$1)+SUMIFS(W649,Input!$K291,Costs!W$1)+SUMIFS(W649,Input!$L291,Costs!W$1)</f>
        <v>0</v>
      </c>
      <c r="X290"/>
      <c r="Y290" s="119">
        <f t="shared" si="7"/>
        <v>0</v>
      </c>
      <c r="Z290"/>
    </row>
    <row r="291" spans="1:26" ht="14.5" hidden="1" thickBot="1" x14ac:dyDescent="0.35">
      <c r="A291" s="67" t="str">
        <f>IF(ISBLANK(Input!A292)," ",Input!A292)</f>
        <v xml:space="preserve"> </v>
      </c>
      <c r="B291" s="117" t="str">
        <f>IF(ISBLANK(Input!B292)," ",Input!B292)</f>
        <v xml:space="preserve"> </v>
      </c>
      <c r="C291" s="66" t="str">
        <f>IF(ISBLANK(Input!C292)," ",Input!C292)</f>
        <v xml:space="preserve"> </v>
      </c>
      <c r="D291" s="8">
        <f>SUMIFS(D650,Input!$I292,Costs!D$1)+SUMIFS(D650,Input!$J292,Costs!D$1)+SUMIFS(D650,Input!$K292,Costs!D$1)+SUMIFS(D650,Input!$L292,Costs!D$1)</f>
        <v>0</v>
      </c>
      <c r="E291" s="8">
        <f>SUMIFS(E650,Input!$I292,Costs!E$1)+SUMIFS(E650,Input!$J292,Costs!E$1)+SUMIFS(E650,Input!$K292,Costs!E$1)+SUMIFS(E650,Input!$L292,Costs!E$1)</f>
        <v>0</v>
      </c>
      <c r="F291" s="8">
        <f>SUMIFS(F650,Input!$I292,Costs!F$1)+SUMIFS(F650,Input!$J292,Costs!F$1)+SUMIFS(F650,Input!$K292,Costs!F$1)+SUMIFS(F650,Input!$L292,Costs!F$1)</f>
        <v>0</v>
      </c>
      <c r="G291" s="8">
        <f>SUMIFS(G650,Input!$I292,Costs!G$1)+SUMIFS(G650,Input!$J292,Costs!G$1)+SUMIFS(G650,Input!$K292,Costs!G$1)+SUMIFS(G650,Input!$L292,Costs!G$1)</f>
        <v>0</v>
      </c>
      <c r="H291" s="8">
        <f>SUMIFS(H650,Input!$I292,Costs!H$1)+SUMIFS(H650,Input!$J292,Costs!H$1)+SUMIFS(H650,Input!$K292,Costs!H$1)+SUMIFS(H650,Input!$L292,Costs!H$1)</f>
        <v>0</v>
      </c>
      <c r="I291" s="8">
        <f>SUMIFS(I650,Input!$I292,Costs!I$1)+SUMIFS(I650,Input!$J292,Costs!I$1)+SUMIFS(I650,Input!$K292,Costs!I$1)+SUMIFS(I650,Input!$L292,Costs!I$1)</f>
        <v>0</v>
      </c>
      <c r="J291" s="8">
        <f>SUMIFS(J650,Input!$I292,Costs!J$1)+SUMIFS(J650,Input!$J292,Costs!J$1)+SUMIFS(J650,Input!$K292,Costs!J$1)+SUMIFS(J650,Input!$L292,Costs!J$1)</f>
        <v>0</v>
      </c>
      <c r="K291" s="8">
        <f>SUMIFS(K650,Input!$I292,Costs!K$1)+SUMIFS(K650,Input!$J292,Costs!K$1)+SUMIFS(K650,Input!$K292,Costs!K$1)+SUMIFS(K650,Input!$L292,Costs!K$1)</f>
        <v>0</v>
      </c>
      <c r="L291" s="8">
        <f>SUMIFS(L650,Input!$I292,Costs!L$1)+SUMIFS(L650,Input!$J292,Costs!L$1)+SUMIFS(L650,Input!$K292,Costs!L$1)+SUMIFS(L650,Input!$L292,Costs!L$1)</f>
        <v>0</v>
      </c>
      <c r="M291" s="8">
        <f>SUMIFS(M650,Input!$I292,Costs!M$1)+SUMIFS(M650,Input!$J292,Costs!M$1)+SUMIFS(M650,Input!$K292,Costs!M$1)+SUMIFS(M650,Input!$L292,Costs!M$1)</f>
        <v>0</v>
      </c>
      <c r="N291" s="8">
        <f>SUMIFS(N650,Input!$I292,Costs!N$1)+SUMIFS(N650,Input!$J292,Costs!N$1)+SUMIFS(N650,Input!$K292,Costs!N$1)+SUMIFS(N650,Input!$L292,Costs!N$1)</f>
        <v>0</v>
      </c>
      <c r="O291" s="8">
        <f>SUMIFS(O650,Input!$I292,Costs!O$1)+SUMIFS(O650,Input!$J292,Costs!O$1)+SUMIFS(O650,Input!$K292,Costs!O$1)+SUMIFS(O650,Input!$L292,Costs!O$1)</f>
        <v>0</v>
      </c>
      <c r="P291" s="8">
        <f>SUMIFS(P650,Input!$I292,Costs!P$1)+SUMIFS(P650,Input!$J292,Costs!P$1)+SUMIFS(P650,Input!$K292,Costs!P$1)+SUMIFS(P650,Input!$L292,Costs!P$1)</f>
        <v>0</v>
      </c>
      <c r="Q291" s="8">
        <f>SUMIFS(Q650,Input!$I292,Costs!Q$1)+SUMIFS(Q650,Input!$J292,Costs!Q$1)+SUMIFS(Q650,Input!$K292,Costs!Q$1)+SUMIFS(Q650,Input!$L292,Costs!Q$1)</f>
        <v>0</v>
      </c>
      <c r="R291" s="8">
        <f>SUMIFS(R650,Input!$I292,Costs!R$1)+SUMIFS(R650,Input!$J292,Costs!R$1)+SUMIFS(R650,Input!$K292,Costs!R$1)+SUMIFS(R650,Input!$L292,Costs!R$1)</f>
        <v>0</v>
      </c>
      <c r="S291" s="8">
        <f>SUMIFS(S650,Input!$I292,Costs!S$1)+SUMIFS(S650,Input!$J292,Costs!S$1)+SUMIFS(S650,Input!$K292,Costs!S$1)+SUMIFS(S650,Input!$L292,Costs!S$1)</f>
        <v>0</v>
      </c>
      <c r="T291" s="8">
        <f>SUMIFS(T650,Input!$I292,Costs!T$1)+SUMIFS(T650,Input!$J292,Costs!T$1)+SUMIFS(T650,Input!$K292,Costs!T$1)+SUMIFS(T650,Input!$L292,Costs!T$1)</f>
        <v>0</v>
      </c>
      <c r="U291" s="8">
        <f>SUMIFS(U650,Input!$I292,Costs!U$1)+SUMIFS(U650,Input!$J292,Costs!U$1)+SUMIFS(U650,Input!$K292,Costs!U$1)+SUMIFS(U650,Input!$L292,Costs!U$1)</f>
        <v>0</v>
      </c>
      <c r="V291" s="8">
        <f>SUMIFS(V650,Input!$I292,Costs!V$1)+SUMIFS(V650,Input!$J292,Costs!V$1)+SUMIFS(V650,Input!$K292,Costs!V$1)+SUMIFS(V650,Input!$L292,Costs!V$1)</f>
        <v>0</v>
      </c>
      <c r="W291" s="8">
        <f>SUMIFS(W650,Input!$I292,Costs!W$1)+SUMIFS(W650,Input!$J292,Costs!W$1)+SUMIFS(W650,Input!$K292,Costs!W$1)+SUMIFS(W650,Input!$L292,Costs!W$1)</f>
        <v>0</v>
      </c>
      <c r="X291"/>
      <c r="Y291" s="119">
        <f t="shared" si="7"/>
        <v>0</v>
      </c>
      <c r="Z291"/>
    </row>
    <row r="292" spans="1:26" ht="14.5" hidden="1" thickBot="1" x14ac:dyDescent="0.35">
      <c r="A292" s="67" t="str">
        <f>IF(ISBLANK(Input!A293)," ",Input!A293)</f>
        <v xml:space="preserve"> </v>
      </c>
      <c r="B292" s="117" t="str">
        <f>IF(ISBLANK(Input!B293)," ",Input!B293)</f>
        <v xml:space="preserve"> </v>
      </c>
      <c r="C292" s="66" t="str">
        <f>IF(ISBLANK(Input!C293)," ",Input!C293)</f>
        <v xml:space="preserve"> </v>
      </c>
      <c r="D292" s="8">
        <f>SUMIFS(D651,Input!$I293,Costs!D$1)+SUMIFS(D651,Input!$J293,Costs!D$1)+SUMIFS(D651,Input!$K293,Costs!D$1)+SUMIFS(D651,Input!$L293,Costs!D$1)</f>
        <v>0</v>
      </c>
      <c r="E292" s="8">
        <f>SUMIFS(E651,Input!$I293,Costs!E$1)+SUMIFS(E651,Input!$J293,Costs!E$1)+SUMIFS(E651,Input!$K293,Costs!E$1)+SUMIFS(E651,Input!$L293,Costs!E$1)</f>
        <v>0</v>
      </c>
      <c r="F292" s="8">
        <f>SUMIFS(F651,Input!$I293,Costs!F$1)+SUMIFS(F651,Input!$J293,Costs!F$1)+SUMIFS(F651,Input!$K293,Costs!F$1)+SUMIFS(F651,Input!$L293,Costs!F$1)</f>
        <v>0</v>
      </c>
      <c r="G292" s="8">
        <f>SUMIFS(G651,Input!$I293,Costs!G$1)+SUMIFS(G651,Input!$J293,Costs!G$1)+SUMIFS(G651,Input!$K293,Costs!G$1)+SUMIFS(G651,Input!$L293,Costs!G$1)</f>
        <v>0</v>
      </c>
      <c r="H292" s="8">
        <f>SUMIFS(H651,Input!$I293,Costs!H$1)+SUMIFS(H651,Input!$J293,Costs!H$1)+SUMIFS(H651,Input!$K293,Costs!H$1)+SUMIFS(H651,Input!$L293,Costs!H$1)</f>
        <v>0</v>
      </c>
      <c r="I292" s="8">
        <f>SUMIFS(I651,Input!$I293,Costs!I$1)+SUMIFS(I651,Input!$J293,Costs!I$1)+SUMIFS(I651,Input!$K293,Costs!I$1)+SUMIFS(I651,Input!$L293,Costs!I$1)</f>
        <v>0</v>
      </c>
      <c r="J292" s="8">
        <f>SUMIFS(J651,Input!$I293,Costs!J$1)+SUMIFS(J651,Input!$J293,Costs!J$1)+SUMIFS(J651,Input!$K293,Costs!J$1)+SUMIFS(J651,Input!$L293,Costs!J$1)</f>
        <v>0</v>
      </c>
      <c r="K292" s="8">
        <f>SUMIFS(K651,Input!$I293,Costs!K$1)+SUMIFS(K651,Input!$J293,Costs!K$1)+SUMIFS(K651,Input!$K293,Costs!K$1)+SUMIFS(K651,Input!$L293,Costs!K$1)</f>
        <v>0</v>
      </c>
      <c r="L292" s="8">
        <f>SUMIFS(L651,Input!$I293,Costs!L$1)+SUMIFS(L651,Input!$J293,Costs!L$1)+SUMIFS(L651,Input!$K293,Costs!L$1)+SUMIFS(L651,Input!$L293,Costs!L$1)</f>
        <v>0</v>
      </c>
      <c r="M292" s="8">
        <f>SUMIFS(M651,Input!$I293,Costs!M$1)+SUMIFS(M651,Input!$J293,Costs!M$1)+SUMIFS(M651,Input!$K293,Costs!M$1)+SUMIFS(M651,Input!$L293,Costs!M$1)</f>
        <v>0</v>
      </c>
      <c r="N292" s="8">
        <f>SUMIFS(N651,Input!$I293,Costs!N$1)+SUMIFS(N651,Input!$J293,Costs!N$1)+SUMIFS(N651,Input!$K293,Costs!N$1)+SUMIFS(N651,Input!$L293,Costs!N$1)</f>
        <v>0</v>
      </c>
      <c r="O292" s="8">
        <f>SUMIFS(O651,Input!$I293,Costs!O$1)+SUMIFS(O651,Input!$J293,Costs!O$1)+SUMIFS(O651,Input!$K293,Costs!O$1)+SUMIFS(O651,Input!$L293,Costs!O$1)</f>
        <v>0</v>
      </c>
      <c r="P292" s="8">
        <f>SUMIFS(P651,Input!$I293,Costs!P$1)+SUMIFS(P651,Input!$J293,Costs!P$1)+SUMIFS(P651,Input!$K293,Costs!P$1)+SUMIFS(P651,Input!$L293,Costs!P$1)</f>
        <v>0</v>
      </c>
      <c r="Q292" s="8">
        <f>SUMIFS(Q651,Input!$I293,Costs!Q$1)+SUMIFS(Q651,Input!$J293,Costs!Q$1)+SUMIFS(Q651,Input!$K293,Costs!Q$1)+SUMIFS(Q651,Input!$L293,Costs!Q$1)</f>
        <v>0</v>
      </c>
      <c r="R292" s="8">
        <f>SUMIFS(R651,Input!$I293,Costs!R$1)+SUMIFS(R651,Input!$J293,Costs!R$1)+SUMIFS(R651,Input!$K293,Costs!R$1)+SUMIFS(R651,Input!$L293,Costs!R$1)</f>
        <v>0</v>
      </c>
      <c r="S292" s="8">
        <f>SUMIFS(S651,Input!$I293,Costs!S$1)+SUMIFS(S651,Input!$J293,Costs!S$1)+SUMIFS(S651,Input!$K293,Costs!S$1)+SUMIFS(S651,Input!$L293,Costs!S$1)</f>
        <v>0</v>
      </c>
      <c r="T292" s="8">
        <f>SUMIFS(T651,Input!$I293,Costs!T$1)+SUMIFS(T651,Input!$J293,Costs!T$1)+SUMIFS(T651,Input!$K293,Costs!T$1)+SUMIFS(T651,Input!$L293,Costs!T$1)</f>
        <v>0</v>
      </c>
      <c r="U292" s="8">
        <f>SUMIFS(U651,Input!$I293,Costs!U$1)+SUMIFS(U651,Input!$J293,Costs!U$1)+SUMIFS(U651,Input!$K293,Costs!U$1)+SUMIFS(U651,Input!$L293,Costs!U$1)</f>
        <v>0</v>
      </c>
      <c r="V292" s="8">
        <f>SUMIFS(V651,Input!$I293,Costs!V$1)+SUMIFS(V651,Input!$J293,Costs!V$1)+SUMIFS(V651,Input!$K293,Costs!V$1)+SUMIFS(V651,Input!$L293,Costs!V$1)</f>
        <v>0</v>
      </c>
      <c r="W292" s="8">
        <f>SUMIFS(W651,Input!$I293,Costs!W$1)+SUMIFS(W651,Input!$J293,Costs!W$1)+SUMIFS(W651,Input!$K293,Costs!W$1)+SUMIFS(W651,Input!$L293,Costs!W$1)</f>
        <v>0</v>
      </c>
      <c r="X292"/>
      <c r="Y292" s="119">
        <f t="shared" si="7"/>
        <v>0</v>
      </c>
      <c r="Z292"/>
    </row>
    <row r="293" spans="1:26" ht="14.5" hidden="1" thickBot="1" x14ac:dyDescent="0.35">
      <c r="A293" s="67" t="str">
        <f>IF(ISBLANK(Input!A294)," ",Input!A294)</f>
        <v xml:space="preserve"> </v>
      </c>
      <c r="B293" s="117" t="str">
        <f>IF(ISBLANK(Input!B294)," ",Input!B294)</f>
        <v xml:space="preserve"> </v>
      </c>
      <c r="C293" s="66" t="str">
        <f>IF(ISBLANK(Input!C294)," ",Input!C294)</f>
        <v xml:space="preserve"> </v>
      </c>
      <c r="D293" s="8">
        <f>SUMIFS(D652,Input!$I294,Costs!D$1)+SUMIFS(D652,Input!$J294,Costs!D$1)+SUMIFS(D652,Input!$K294,Costs!D$1)+SUMIFS(D652,Input!$L294,Costs!D$1)</f>
        <v>0</v>
      </c>
      <c r="E293" s="8">
        <f>SUMIFS(E652,Input!$I294,Costs!E$1)+SUMIFS(E652,Input!$J294,Costs!E$1)+SUMIFS(E652,Input!$K294,Costs!E$1)+SUMIFS(E652,Input!$L294,Costs!E$1)</f>
        <v>0</v>
      </c>
      <c r="F293" s="8">
        <f>SUMIFS(F652,Input!$I294,Costs!F$1)+SUMIFS(F652,Input!$J294,Costs!F$1)+SUMIFS(F652,Input!$K294,Costs!F$1)+SUMIFS(F652,Input!$L294,Costs!F$1)</f>
        <v>0</v>
      </c>
      <c r="G293" s="8">
        <f>SUMIFS(G652,Input!$I294,Costs!G$1)+SUMIFS(G652,Input!$J294,Costs!G$1)+SUMIFS(G652,Input!$K294,Costs!G$1)+SUMIFS(G652,Input!$L294,Costs!G$1)</f>
        <v>0</v>
      </c>
      <c r="H293" s="8">
        <f>SUMIFS(H652,Input!$I294,Costs!H$1)+SUMIFS(H652,Input!$J294,Costs!H$1)+SUMIFS(H652,Input!$K294,Costs!H$1)+SUMIFS(H652,Input!$L294,Costs!H$1)</f>
        <v>0</v>
      </c>
      <c r="I293" s="8">
        <f>SUMIFS(I652,Input!$I294,Costs!I$1)+SUMIFS(I652,Input!$J294,Costs!I$1)+SUMIFS(I652,Input!$K294,Costs!I$1)+SUMIFS(I652,Input!$L294,Costs!I$1)</f>
        <v>0</v>
      </c>
      <c r="J293" s="8">
        <f>SUMIFS(J652,Input!$I294,Costs!J$1)+SUMIFS(J652,Input!$J294,Costs!J$1)+SUMIFS(J652,Input!$K294,Costs!J$1)+SUMIFS(J652,Input!$L294,Costs!J$1)</f>
        <v>0</v>
      </c>
      <c r="K293" s="8">
        <f>SUMIFS(K652,Input!$I294,Costs!K$1)+SUMIFS(K652,Input!$J294,Costs!K$1)+SUMIFS(K652,Input!$K294,Costs!K$1)+SUMIFS(K652,Input!$L294,Costs!K$1)</f>
        <v>0</v>
      </c>
      <c r="L293" s="8">
        <f>SUMIFS(L652,Input!$I294,Costs!L$1)+SUMIFS(L652,Input!$J294,Costs!L$1)+SUMIFS(L652,Input!$K294,Costs!L$1)+SUMIFS(L652,Input!$L294,Costs!L$1)</f>
        <v>0</v>
      </c>
      <c r="M293" s="8">
        <f>SUMIFS(M652,Input!$I294,Costs!M$1)+SUMIFS(M652,Input!$J294,Costs!M$1)+SUMIFS(M652,Input!$K294,Costs!M$1)+SUMIFS(M652,Input!$L294,Costs!M$1)</f>
        <v>0</v>
      </c>
      <c r="N293" s="8">
        <f>SUMIFS(N652,Input!$I294,Costs!N$1)+SUMIFS(N652,Input!$J294,Costs!N$1)+SUMIFS(N652,Input!$K294,Costs!N$1)+SUMIFS(N652,Input!$L294,Costs!N$1)</f>
        <v>0</v>
      </c>
      <c r="O293" s="8">
        <f>SUMIFS(O652,Input!$I294,Costs!O$1)+SUMIFS(O652,Input!$J294,Costs!O$1)+SUMIFS(O652,Input!$K294,Costs!O$1)+SUMIFS(O652,Input!$L294,Costs!O$1)</f>
        <v>0</v>
      </c>
      <c r="P293" s="8">
        <f>SUMIFS(P652,Input!$I294,Costs!P$1)+SUMIFS(P652,Input!$J294,Costs!P$1)+SUMIFS(P652,Input!$K294,Costs!P$1)+SUMIFS(P652,Input!$L294,Costs!P$1)</f>
        <v>0</v>
      </c>
      <c r="Q293" s="8">
        <f>SUMIFS(Q652,Input!$I294,Costs!Q$1)+SUMIFS(Q652,Input!$J294,Costs!Q$1)+SUMIFS(Q652,Input!$K294,Costs!Q$1)+SUMIFS(Q652,Input!$L294,Costs!Q$1)</f>
        <v>0</v>
      </c>
      <c r="R293" s="8">
        <f>SUMIFS(R652,Input!$I294,Costs!R$1)+SUMIFS(R652,Input!$J294,Costs!R$1)+SUMIFS(R652,Input!$K294,Costs!R$1)+SUMIFS(R652,Input!$L294,Costs!R$1)</f>
        <v>0</v>
      </c>
      <c r="S293" s="8">
        <f>SUMIFS(S652,Input!$I294,Costs!S$1)+SUMIFS(S652,Input!$J294,Costs!S$1)+SUMIFS(S652,Input!$K294,Costs!S$1)+SUMIFS(S652,Input!$L294,Costs!S$1)</f>
        <v>0</v>
      </c>
      <c r="T293" s="8">
        <f>SUMIFS(T652,Input!$I294,Costs!T$1)+SUMIFS(T652,Input!$J294,Costs!T$1)+SUMIFS(T652,Input!$K294,Costs!T$1)+SUMIFS(T652,Input!$L294,Costs!T$1)</f>
        <v>0</v>
      </c>
      <c r="U293" s="8">
        <f>SUMIFS(U652,Input!$I294,Costs!U$1)+SUMIFS(U652,Input!$J294,Costs!U$1)+SUMIFS(U652,Input!$K294,Costs!U$1)+SUMIFS(U652,Input!$L294,Costs!U$1)</f>
        <v>0</v>
      </c>
      <c r="V293" s="8">
        <f>SUMIFS(V652,Input!$I294,Costs!V$1)+SUMIFS(V652,Input!$J294,Costs!V$1)+SUMIFS(V652,Input!$K294,Costs!V$1)+SUMIFS(V652,Input!$L294,Costs!V$1)</f>
        <v>0</v>
      </c>
      <c r="W293" s="8">
        <f>SUMIFS(W652,Input!$I294,Costs!W$1)+SUMIFS(W652,Input!$J294,Costs!W$1)+SUMIFS(W652,Input!$K294,Costs!W$1)+SUMIFS(W652,Input!$L294,Costs!W$1)</f>
        <v>0</v>
      </c>
      <c r="X293"/>
      <c r="Y293" s="119">
        <f t="shared" si="7"/>
        <v>0</v>
      </c>
      <c r="Z293"/>
    </row>
    <row r="294" spans="1:26" ht="14.5" hidden="1" thickBot="1" x14ac:dyDescent="0.35">
      <c r="A294" s="67" t="str">
        <f>IF(ISBLANK(Input!A295)," ",Input!A295)</f>
        <v xml:space="preserve"> </v>
      </c>
      <c r="B294" s="117" t="str">
        <f>IF(ISBLANK(Input!B295)," ",Input!B295)</f>
        <v xml:space="preserve"> </v>
      </c>
      <c r="C294" s="66" t="str">
        <f>IF(ISBLANK(Input!C295)," ",Input!C295)</f>
        <v xml:space="preserve"> </v>
      </c>
      <c r="D294" s="8">
        <f>SUMIFS(D653,Input!$I295,Costs!D$1)+SUMIFS(D653,Input!$J295,Costs!D$1)+SUMIFS(D653,Input!$K295,Costs!D$1)+SUMIFS(D653,Input!$L295,Costs!D$1)</f>
        <v>0</v>
      </c>
      <c r="E294" s="8">
        <f>SUMIFS(E653,Input!$I295,Costs!E$1)+SUMIFS(E653,Input!$J295,Costs!E$1)+SUMIFS(E653,Input!$K295,Costs!E$1)+SUMIFS(E653,Input!$L295,Costs!E$1)</f>
        <v>0</v>
      </c>
      <c r="F294" s="8">
        <f>SUMIFS(F653,Input!$I295,Costs!F$1)+SUMIFS(F653,Input!$J295,Costs!F$1)+SUMIFS(F653,Input!$K295,Costs!F$1)+SUMIFS(F653,Input!$L295,Costs!F$1)</f>
        <v>0</v>
      </c>
      <c r="G294" s="8">
        <f>SUMIFS(G653,Input!$I295,Costs!G$1)+SUMIFS(G653,Input!$J295,Costs!G$1)+SUMIFS(G653,Input!$K295,Costs!G$1)+SUMIFS(G653,Input!$L295,Costs!G$1)</f>
        <v>0</v>
      </c>
      <c r="H294" s="8">
        <f>SUMIFS(H653,Input!$I295,Costs!H$1)+SUMIFS(H653,Input!$J295,Costs!H$1)+SUMIFS(H653,Input!$K295,Costs!H$1)+SUMIFS(H653,Input!$L295,Costs!H$1)</f>
        <v>0</v>
      </c>
      <c r="I294" s="8">
        <f>SUMIFS(I653,Input!$I295,Costs!I$1)+SUMIFS(I653,Input!$J295,Costs!I$1)+SUMIFS(I653,Input!$K295,Costs!I$1)+SUMIFS(I653,Input!$L295,Costs!I$1)</f>
        <v>0</v>
      </c>
      <c r="J294" s="8">
        <f>SUMIFS(J653,Input!$I295,Costs!J$1)+SUMIFS(J653,Input!$J295,Costs!J$1)+SUMIFS(J653,Input!$K295,Costs!J$1)+SUMIFS(J653,Input!$L295,Costs!J$1)</f>
        <v>0</v>
      </c>
      <c r="K294" s="8">
        <f>SUMIFS(K653,Input!$I295,Costs!K$1)+SUMIFS(K653,Input!$J295,Costs!K$1)+SUMIFS(K653,Input!$K295,Costs!K$1)+SUMIFS(K653,Input!$L295,Costs!K$1)</f>
        <v>0</v>
      </c>
      <c r="L294" s="8">
        <f>SUMIFS(L653,Input!$I295,Costs!L$1)+SUMIFS(L653,Input!$J295,Costs!L$1)+SUMIFS(L653,Input!$K295,Costs!L$1)+SUMIFS(L653,Input!$L295,Costs!L$1)</f>
        <v>0</v>
      </c>
      <c r="M294" s="8">
        <f>SUMIFS(M653,Input!$I295,Costs!M$1)+SUMIFS(M653,Input!$J295,Costs!M$1)+SUMIFS(M653,Input!$K295,Costs!M$1)+SUMIFS(M653,Input!$L295,Costs!M$1)</f>
        <v>0</v>
      </c>
      <c r="N294" s="8">
        <f>SUMIFS(N653,Input!$I295,Costs!N$1)+SUMIFS(N653,Input!$J295,Costs!N$1)+SUMIFS(N653,Input!$K295,Costs!N$1)+SUMIFS(N653,Input!$L295,Costs!N$1)</f>
        <v>0</v>
      </c>
      <c r="O294" s="8">
        <f>SUMIFS(O653,Input!$I295,Costs!O$1)+SUMIFS(O653,Input!$J295,Costs!O$1)+SUMIFS(O653,Input!$K295,Costs!O$1)+SUMIFS(O653,Input!$L295,Costs!O$1)</f>
        <v>0</v>
      </c>
      <c r="P294" s="8">
        <f>SUMIFS(P653,Input!$I295,Costs!P$1)+SUMIFS(P653,Input!$J295,Costs!P$1)+SUMIFS(P653,Input!$K295,Costs!P$1)+SUMIFS(P653,Input!$L295,Costs!P$1)</f>
        <v>0</v>
      </c>
      <c r="Q294" s="8">
        <f>SUMIFS(Q653,Input!$I295,Costs!Q$1)+SUMIFS(Q653,Input!$J295,Costs!Q$1)+SUMIFS(Q653,Input!$K295,Costs!Q$1)+SUMIFS(Q653,Input!$L295,Costs!Q$1)</f>
        <v>0</v>
      </c>
      <c r="R294" s="8">
        <f>SUMIFS(R653,Input!$I295,Costs!R$1)+SUMIFS(R653,Input!$J295,Costs!R$1)+SUMIFS(R653,Input!$K295,Costs!R$1)+SUMIFS(R653,Input!$L295,Costs!R$1)</f>
        <v>0</v>
      </c>
      <c r="S294" s="8">
        <f>SUMIFS(S653,Input!$I295,Costs!S$1)+SUMIFS(S653,Input!$J295,Costs!S$1)+SUMIFS(S653,Input!$K295,Costs!S$1)+SUMIFS(S653,Input!$L295,Costs!S$1)</f>
        <v>0</v>
      </c>
      <c r="T294" s="8">
        <f>SUMIFS(T653,Input!$I295,Costs!T$1)+SUMIFS(T653,Input!$J295,Costs!T$1)+SUMIFS(T653,Input!$K295,Costs!T$1)+SUMIFS(T653,Input!$L295,Costs!T$1)</f>
        <v>0</v>
      </c>
      <c r="U294" s="8">
        <f>SUMIFS(U653,Input!$I295,Costs!U$1)+SUMIFS(U653,Input!$J295,Costs!U$1)+SUMIFS(U653,Input!$K295,Costs!U$1)+SUMIFS(U653,Input!$L295,Costs!U$1)</f>
        <v>0</v>
      </c>
      <c r="V294" s="8">
        <f>SUMIFS(V653,Input!$I295,Costs!V$1)+SUMIFS(V653,Input!$J295,Costs!V$1)+SUMIFS(V653,Input!$K295,Costs!V$1)+SUMIFS(V653,Input!$L295,Costs!V$1)</f>
        <v>0</v>
      </c>
      <c r="W294" s="8">
        <f>SUMIFS(W653,Input!$I295,Costs!W$1)+SUMIFS(W653,Input!$J295,Costs!W$1)+SUMIFS(W653,Input!$K295,Costs!W$1)+SUMIFS(W653,Input!$L295,Costs!W$1)</f>
        <v>0</v>
      </c>
      <c r="X294"/>
      <c r="Y294" s="119">
        <f t="shared" si="7"/>
        <v>0</v>
      </c>
      <c r="Z294"/>
    </row>
    <row r="295" spans="1:26" ht="14.5" hidden="1" thickBot="1" x14ac:dyDescent="0.35">
      <c r="A295" s="67" t="str">
        <f>IF(ISBLANK(Input!A296)," ",Input!A296)</f>
        <v xml:space="preserve"> </v>
      </c>
      <c r="B295" s="117" t="str">
        <f>IF(ISBLANK(Input!B296)," ",Input!B296)</f>
        <v xml:space="preserve"> </v>
      </c>
      <c r="C295" s="66" t="str">
        <f>IF(ISBLANK(Input!C296)," ",Input!C296)</f>
        <v xml:space="preserve"> </v>
      </c>
      <c r="D295" s="8">
        <f>SUMIFS(D654,Input!$I296,Costs!D$1)+SUMIFS(D654,Input!$J296,Costs!D$1)+SUMIFS(D654,Input!$K296,Costs!D$1)+SUMIFS(D654,Input!$L296,Costs!D$1)</f>
        <v>0</v>
      </c>
      <c r="E295" s="8">
        <f>SUMIFS(E654,Input!$I296,Costs!E$1)+SUMIFS(E654,Input!$J296,Costs!E$1)+SUMIFS(E654,Input!$K296,Costs!E$1)+SUMIFS(E654,Input!$L296,Costs!E$1)</f>
        <v>0</v>
      </c>
      <c r="F295" s="8">
        <f>SUMIFS(F654,Input!$I296,Costs!F$1)+SUMIFS(F654,Input!$J296,Costs!F$1)+SUMIFS(F654,Input!$K296,Costs!F$1)+SUMIFS(F654,Input!$L296,Costs!F$1)</f>
        <v>0</v>
      </c>
      <c r="G295" s="8">
        <f>SUMIFS(G654,Input!$I296,Costs!G$1)+SUMIFS(G654,Input!$J296,Costs!G$1)+SUMIFS(G654,Input!$K296,Costs!G$1)+SUMIFS(G654,Input!$L296,Costs!G$1)</f>
        <v>0</v>
      </c>
      <c r="H295" s="8">
        <f>SUMIFS(H654,Input!$I296,Costs!H$1)+SUMIFS(H654,Input!$J296,Costs!H$1)+SUMIFS(H654,Input!$K296,Costs!H$1)+SUMIFS(H654,Input!$L296,Costs!H$1)</f>
        <v>0</v>
      </c>
      <c r="I295" s="8">
        <f>SUMIFS(I654,Input!$I296,Costs!I$1)+SUMIFS(I654,Input!$J296,Costs!I$1)+SUMIFS(I654,Input!$K296,Costs!I$1)+SUMIFS(I654,Input!$L296,Costs!I$1)</f>
        <v>0</v>
      </c>
      <c r="J295" s="8">
        <f>SUMIFS(J654,Input!$I296,Costs!J$1)+SUMIFS(J654,Input!$J296,Costs!J$1)+SUMIFS(J654,Input!$K296,Costs!J$1)+SUMIFS(J654,Input!$L296,Costs!J$1)</f>
        <v>0</v>
      </c>
      <c r="K295" s="8">
        <f>SUMIFS(K654,Input!$I296,Costs!K$1)+SUMIFS(K654,Input!$J296,Costs!K$1)+SUMIFS(K654,Input!$K296,Costs!K$1)+SUMIFS(K654,Input!$L296,Costs!K$1)</f>
        <v>0</v>
      </c>
      <c r="L295" s="8">
        <f>SUMIFS(L654,Input!$I296,Costs!L$1)+SUMIFS(L654,Input!$J296,Costs!L$1)+SUMIFS(L654,Input!$K296,Costs!L$1)+SUMIFS(L654,Input!$L296,Costs!L$1)</f>
        <v>0</v>
      </c>
      <c r="M295" s="8">
        <f>SUMIFS(M654,Input!$I296,Costs!M$1)+SUMIFS(M654,Input!$J296,Costs!M$1)+SUMIFS(M654,Input!$K296,Costs!M$1)+SUMIFS(M654,Input!$L296,Costs!M$1)</f>
        <v>0</v>
      </c>
      <c r="N295" s="8">
        <f>SUMIFS(N654,Input!$I296,Costs!N$1)+SUMIFS(N654,Input!$J296,Costs!N$1)+SUMIFS(N654,Input!$K296,Costs!N$1)+SUMIFS(N654,Input!$L296,Costs!N$1)</f>
        <v>0</v>
      </c>
      <c r="O295" s="8">
        <f>SUMIFS(O654,Input!$I296,Costs!O$1)+SUMIFS(O654,Input!$J296,Costs!O$1)+SUMIFS(O654,Input!$K296,Costs!O$1)+SUMIFS(O654,Input!$L296,Costs!O$1)</f>
        <v>0</v>
      </c>
      <c r="P295" s="8">
        <f>SUMIFS(P654,Input!$I296,Costs!P$1)+SUMIFS(P654,Input!$J296,Costs!P$1)+SUMIFS(P654,Input!$K296,Costs!P$1)+SUMIFS(P654,Input!$L296,Costs!P$1)</f>
        <v>0</v>
      </c>
      <c r="Q295" s="8">
        <f>SUMIFS(Q654,Input!$I296,Costs!Q$1)+SUMIFS(Q654,Input!$J296,Costs!Q$1)+SUMIFS(Q654,Input!$K296,Costs!Q$1)+SUMIFS(Q654,Input!$L296,Costs!Q$1)</f>
        <v>0</v>
      </c>
      <c r="R295" s="8">
        <f>SUMIFS(R654,Input!$I296,Costs!R$1)+SUMIFS(R654,Input!$J296,Costs!R$1)+SUMIFS(R654,Input!$K296,Costs!R$1)+SUMIFS(R654,Input!$L296,Costs!R$1)</f>
        <v>0</v>
      </c>
      <c r="S295" s="8">
        <f>SUMIFS(S654,Input!$I296,Costs!S$1)+SUMIFS(S654,Input!$J296,Costs!S$1)+SUMIFS(S654,Input!$K296,Costs!S$1)+SUMIFS(S654,Input!$L296,Costs!S$1)</f>
        <v>0</v>
      </c>
      <c r="T295" s="8">
        <f>SUMIFS(T654,Input!$I296,Costs!T$1)+SUMIFS(T654,Input!$J296,Costs!T$1)+SUMIFS(T654,Input!$K296,Costs!T$1)+SUMIFS(T654,Input!$L296,Costs!T$1)</f>
        <v>0</v>
      </c>
      <c r="U295" s="8">
        <f>SUMIFS(U654,Input!$I296,Costs!U$1)+SUMIFS(U654,Input!$J296,Costs!U$1)+SUMIFS(U654,Input!$K296,Costs!U$1)+SUMIFS(U654,Input!$L296,Costs!U$1)</f>
        <v>0</v>
      </c>
      <c r="V295" s="8">
        <f>SUMIFS(V654,Input!$I296,Costs!V$1)+SUMIFS(V654,Input!$J296,Costs!V$1)+SUMIFS(V654,Input!$K296,Costs!V$1)+SUMIFS(V654,Input!$L296,Costs!V$1)</f>
        <v>0</v>
      </c>
      <c r="W295" s="8">
        <f>SUMIFS(W654,Input!$I296,Costs!W$1)+SUMIFS(W654,Input!$J296,Costs!W$1)+SUMIFS(W654,Input!$K296,Costs!W$1)+SUMIFS(W654,Input!$L296,Costs!W$1)</f>
        <v>0</v>
      </c>
      <c r="X295"/>
      <c r="Y295" s="119">
        <f t="shared" si="7"/>
        <v>0</v>
      </c>
      <c r="Z295"/>
    </row>
    <row r="296" spans="1:26" ht="14.5" hidden="1" thickBot="1" x14ac:dyDescent="0.35">
      <c r="A296" s="67" t="str">
        <f>IF(ISBLANK(Input!A297)," ",Input!A297)</f>
        <v xml:space="preserve"> </v>
      </c>
      <c r="B296" s="117" t="str">
        <f>IF(ISBLANK(Input!B297)," ",Input!B297)</f>
        <v xml:space="preserve"> </v>
      </c>
      <c r="C296" s="66" t="str">
        <f>IF(ISBLANK(Input!C297)," ",Input!C297)</f>
        <v xml:space="preserve"> </v>
      </c>
      <c r="D296" s="8">
        <f>SUMIFS(D655,Input!$I297,Costs!D$1)+SUMIFS(D655,Input!$J297,Costs!D$1)+SUMIFS(D655,Input!$K297,Costs!D$1)+SUMIFS(D655,Input!$L297,Costs!D$1)</f>
        <v>0</v>
      </c>
      <c r="E296" s="8">
        <f>SUMIFS(E655,Input!$I297,Costs!E$1)+SUMIFS(E655,Input!$J297,Costs!E$1)+SUMIFS(E655,Input!$K297,Costs!E$1)+SUMIFS(E655,Input!$L297,Costs!E$1)</f>
        <v>0</v>
      </c>
      <c r="F296" s="8">
        <f>SUMIFS(F655,Input!$I297,Costs!F$1)+SUMIFS(F655,Input!$J297,Costs!F$1)+SUMIFS(F655,Input!$K297,Costs!F$1)+SUMIFS(F655,Input!$L297,Costs!F$1)</f>
        <v>0</v>
      </c>
      <c r="G296" s="8">
        <f>SUMIFS(G655,Input!$I297,Costs!G$1)+SUMIFS(G655,Input!$J297,Costs!G$1)+SUMIFS(G655,Input!$K297,Costs!G$1)+SUMIFS(G655,Input!$L297,Costs!G$1)</f>
        <v>0</v>
      </c>
      <c r="H296" s="8">
        <f>SUMIFS(H655,Input!$I297,Costs!H$1)+SUMIFS(H655,Input!$J297,Costs!H$1)+SUMIFS(H655,Input!$K297,Costs!H$1)+SUMIFS(H655,Input!$L297,Costs!H$1)</f>
        <v>0</v>
      </c>
      <c r="I296" s="8">
        <f>SUMIFS(I655,Input!$I297,Costs!I$1)+SUMIFS(I655,Input!$J297,Costs!I$1)+SUMIFS(I655,Input!$K297,Costs!I$1)+SUMIFS(I655,Input!$L297,Costs!I$1)</f>
        <v>0</v>
      </c>
      <c r="J296" s="8">
        <f>SUMIFS(J655,Input!$I297,Costs!J$1)+SUMIFS(J655,Input!$J297,Costs!J$1)+SUMIFS(J655,Input!$K297,Costs!J$1)+SUMIFS(J655,Input!$L297,Costs!J$1)</f>
        <v>0</v>
      </c>
      <c r="K296" s="8">
        <f>SUMIFS(K655,Input!$I297,Costs!K$1)+SUMIFS(K655,Input!$J297,Costs!K$1)+SUMIFS(K655,Input!$K297,Costs!K$1)+SUMIFS(K655,Input!$L297,Costs!K$1)</f>
        <v>0</v>
      </c>
      <c r="L296" s="8">
        <f>SUMIFS(L655,Input!$I297,Costs!L$1)+SUMIFS(L655,Input!$J297,Costs!L$1)+SUMIFS(L655,Input!$K297,Costs!L$1)+SUMIFS(L655,Input!$L297,Costs!L$1)</f>
        <v>0</v>
      </c>
      <c r="M296" s="8">
        <f>SUMIFS(M655,Input!$I297,Costs!M$1)+SUMIFS(M655,Input!$J297,Costs!M$1)+SUMIFS(M655,Input!$K297,Costs!M$1)+SUMIFS(M655,Input!$L297,Costs!M$1)</f>
        <v>0</v>
      </c>
      <c r="N296" s="8">
        <f>SUMIFS(N655,Input!$I297,Costs!N$1)+SUMIFS(N655,Input!$J297,Costs!N$1)+SUMIFS(N655,Input!$K297,Costs!N$1)+SUMIFS(N655,Input!$L297,Costs!N$1)</f>
        <v>0</v>
      </c>
      <c r="O296" s="8">
        <f>SUMIFS(O655,Input!$I297,Costs!O$1)+SUMIFS(O655,Input!$J297,Costs!O$1)+SUMIFS(O655,Input!$K297,Costs!O$1)+SUMIFS(O655,Input!$L297,Costs!O$1)</f>
        <v>0</v>
      </c>
      <c r="P296" s="8">
        <f>SUMIFS(P655,Input!$I297,Costs!P$1)+SUMIFS(P655,Input!$J297,Costs!P$1)+SUMIFS(P655,Input!$K297,Costs!P$1)+SUMIFS(P655,Input!$L297,Costs!P$1)</f>
        <v>0</v>
      </c>
      <c r="Q296" s="8">
        <f>SUMIFS(Q655,Input!$I297,Costs!Q$1)+SUMIFS(Q655,Input!$J297,Costs!Q$1)+SUMIFS(Q655,Input!$K297,Costs!Q$1)+SUMIFS(Q655,Input!$L297,Costs!Q$1)</f>
        <v>0</v>
      </c>
      <c r="R296" s="8">
        <f>SUMIFS(R655,Input!$I297,Costs!R$1)+SUMIFS(R655,Input!$J297,Costs!R$1)+SUMIFS(R655,Input!$K297,Costs!R$1)+SUMIFS(R655,Input!$L297,Costs!R$1)</f>
        <v>0</v>
      </c>
      <c r="S296" s="8">
        <f>SUMIFS(S655,Input!$I297,Costs!S$1)+SUMIFS(S655,Input!$J297,Costs!S$1)+SUMIFS(S655,Input!$K297,Costs!S$1)+SUMIFS(S655,Input!$L297,Costs!S$1)</f>
        <v>0</v>
      </c>
      <c r="T296" s="8">
        <f>SUMIFS(T655,Input!$I297,Costs!T$1)+SUMIFS(T655,Input!$J297,Costs!T$1)+SUMIFS(T655,Input!$K297,Costs!T$1)+SUMIFS(T655,Input!$L297,Costs!T$1)</f>
        <v>0</v>
      </c>
      <c r="U296" s="8">
        <f>SUMIFS(U655,Input!$I297,Costs!U$1)+SUMIFS(U655,Input!$J297,Costs!U$1)+SUMIFS(U655,Input!$K297,Costs!U$1)+SUMIFS(U655,Input!$L297,Costs!U$1)</f>
        <v>0</v>
      </c>
      <c r="V296" s="8">
        <f>SUMIFS(V655,Input!$I297,Costs!V$1)+SUMIFS(V655,Input!$J297,Costs!V$1)+SUMIFS(V655,Input!$K297,Costs!V$1)+SUMIFS(V655,Input!$L297,Costs!V$1)</f>
        <v>0</v>
      </c>
      <c r="W296" s="8">
        <f>SUMIFS(W655,Input!$I297,Costs!W$1)+SUMIFS(W655,Input!$J297,Costs!W$1)+SUMIFS(W655,Input!$K297,Costs!W$1)+SUMIFS(W655,Input!$L297,Costs!W$1)</f>
        <v>0</v>
      </c>
      <c r="X296"/>
      <c r="Y296" s="119">
        <f t="shared" si="7"/>
        <v>0</v>
      </c>
      <c r="Z296"/>
    </row>
    <row r="297" spans="1:26" ht="14.5" hidden="1" thickBot="1" x14ac:dyDescent="0.35">
      <c r="A297" s="67" t="str">
        <f>IF(ISBLANK(Input!A298)," ",Input!A298)</f>
        <v xml:space="preserve"> </v>
      </c>
      <c r="B297" s="117" t="str">
        <f>IF(ISBLANK(Input!B298)," ",Input!B298)</f>
        <v xml:space="preserve"> </v>
      </c>
      <c r="C297" s="66" t="str">
        <f>IF(ISBLANK(Input!C298)," ",Input!C298)</f>
        <v xml:space="preserve"> </v>
      </c>
      <c r="D297" s="8">
        <f>SUMIFS(D656,Input!$I298,Costs!D$1)+SUMIFS(D656,Input!$J298,Costs!D$1)+SUMIFS(D656,Input!$K298,Costs!D$1)+SUMIFS(D656,Input!$L298,Costs!D$1)</f>
        <v>0</v>
      </c>
      <c r="E297" s="8">
        <f>SUMIFS(E656,Input!$I298,Costs!E$1)+SUMIFS(E656,Input!$J298,Costs!E$1)+SUMIFS(E656,Input!$K298,Costs!E$1)+SUMIFS(E656,Input!$L298,Costs!E$1)</f>
        <v>0</v>
      </c>
      <c r="F297" s="8">
        <f>SUMIFS(F656,Input!$I298,Costs!F$1)+SUMIFS(F656,Input!$J298,Costs!F$1)+SUMIFS(F656,Input!$K298,Costs!F$1)+SUMIFS(F656,Input!$L298,Costs!F$1)</f>
        <v>0</v>
      </c>
      <c r="G297" s="8">
        <f>SUMIFS(G656,Input!$I298,Costs!G$1)+SUMIFS(G656,Input!$J298,Costs!G$1)+SUMIFS(G656,Input!$K298,Costs!G$1)+SUMIFS(G656,Input!$L298,Costs!G$1)</f>
        <v>0</v>
      </c>
      <c r="H297" s="8">
        <f>SUMIFS(H656,Input!$I298,Costs!H$1)+SUMIFS(H656,Input!$J298,Costs!H$1)+SUMIFS(H656,Input!$K298,Costs!H$1)+SUMIFS(H656,Input!$L298,Costs!H$1)</f>
        <v>0</v>
      </c>
      <c r="I297" s="8">
        <f>SUMIFS(I656,Input!$I298,Costs!I$1)+SUMIFS(I656,Input!$J298,Costs!I$1)+SUMIFS(I656,Input!$K298,Costs!I$1)+SUMIFS(I656,Input!$L298,Costs!I$1)</f>
        <v>0</v>
      </c>
      <c r="J297" s="8">
        <f>SUMIFS(J656,Input!$I298,Costs!J$1)+SUMIFS(J656,Input!$J298,Costs!J$1)+SUMIFS(J656,Input!$K298,Costs!J$1)+SUMIFS(J656,Input!$L298,Costs!J$1)</f>
        <v>0</v>
      </c>
      <c r="K297" s="8">
        <f>SUMIFS(K656,Input!$I298,Costs!K$1)+SUMIFS(K656,Input!$J298,Costs!K$1)+SUMIFS(K656,Input!$K298,Costs!K$1)+SUMIFS(K656,Input!$L298,Costs!K$1)</f>
        <v>0</v>
      </c>
      <c r="L297" s="8">
        <f>SUMIFS(L656,Input!$I298,Costs!L$1)+SUMIFS(L656,Input!$J298,Costs!L$1)+SUMIFS(L656,Input!$K298,Costs!L$1)+SUMIFS(L656,Input!$L298,Costs!L$1)</f>
        <v>0</v>
      </c>
      <c r="M297" s="8">
        <f>SUMIFS(M656,Input!$I298,Costs!M$1)+SUMIFS(M656,Input!$J298,Costs!M$1)+SUMIFS(M656,Input!$K298,Costs!M$1)+SUMIFS(M656,Input!$L298,Costs!M$1)</f>
        <v>0</v>
      </c>
      <c r="N297" s="8">
        <f>SUMIFS(N656,Input!$I298,Costs!N$1)+SUMIFS(N656,Input!$J298,Costs!N$1)+SUMIFS(N656,Input!$K298,Costs!N$1)+SUMIFS(N656,Input!$L298,Costs!N$1)</f>
        <v>0</v>
      </c>
      <c r="O297" s="8">
        <f>SUMIFS(O656,Input!$I298,Costs!O$1)+SUMIFS(O656,Input!$J298,Costs!O$1)+SUMIFS(O656,Input!$K298,Costs!O$1)+SUMIFS(O656,Input!$L298,Costs!O$1)</f>
        <v>0</v>
      </c>
      <c r="P297" s="8">
        <f>SUMIFS(P656,Input!$I298,Costs!P$1)+SUMIFS(P656,Input!$J298,Costs!P$1)+SUMIFS(P656,Input!$K298,Costs!P$1)+SUMIFS(P656,Input!$L298,Costs!P$1)</f>
        <v>0</v>
      </c>
      <c r="Q297" s="8">
        <f>SUMIFS(Q656,Input!$I298,Costs!Q$1)+SUMIFS(Q656,Input!$J298,Costs!Q$1)+SUMIFS(Q656,Input!$K298,Costs!Q$1)+SUMIFS(Q656,Input!$L298,Costs!Q$1)</f>
        <v>0</v>
      </c>
      <c r="R297" s="8">
        <f>SUMIFS(R656,Input!$I298,Costs!R$1)+SUMIFS(R656,Input!$J298,Costs!R$1)+SUMIFS(R656,Input!$K298,Costs!R$1)+SUMIFS(R656,Input!$L298,Costs!R$1)</f>
        <v>0</v>
      </c>
      <c r="S297" s="8">
        <f>SUMIFS(S656,Input!$I298,Costs!S$1)+SUMIFS(S656,Input!$J298,Costs!S$1)+SUMIFS(S656,Input!$K298,Costs!S$1)+SUMIFS(S656,Input!$L298,Costs!S$1)</f>
        <v>0</v>
      </c>
      <c r="T297" s="8">
        <f>SUMIFS(T656,Input!$I298,Costs!T$1)+SUMIFS(T656,Input!$J298,Costs!T$1)+SUMIFS(T656,Input!$K298,Costs!T$1)+SUMIFS(T656,Input!$L298,Costs!T$1)</f>
        <v>0</v>
      </c>
      <c r="U297" s="8">
        <f>SUMIFS(U656,Input!$I298,Costs!U$1)+SUMIFS(U656,Input!$J298,Costs!U$1)+SUMIFS(U656,Input!$K298,Costs!U$1)+SUMIFS(U656,Input!$L298,Costs!U$1)</f>
        <v>0</v>
      </c>
      <c r="V297" s="8">
        <f>SUMIFS(V656,Input!$I298,Costs!V$1)+SUMIFS(V656,Input!$J298,Costs!V$1)+SUMIFS(V656,Input!$K298,Costs!V$1)+SUMIFS(V656,Input!$L298,Costs!V$1)</f>
        <v>0</v>
      </c>
      <c r="W297" s="8">
        <f>SUMIFS(W656,Input!$I298,Costs!W$1)+SUMIFS(W656,Input!$J298,Costs!W$1)+SUMIFS(W656,Input!$K298,Costs!W$1)+SUMIFS(W656,Input!$L298,Costs!W$1)</f>
        <v>0</v>
      </c>
      <c r="X297"/>
      <c r="Y297" s="119">
        <f t="shared" si="7"/>
        <v>0</v>
      </c>
      <c r="Z297"/>
    </row>
    <row r="298" spans="1:26" ht="14.5" hidden="1" thickBot="1" x14ac:dyDescent="0.35">
      <c r="A298" s="67" t="str">
        <f>IF(ISBLANK(Input!A299)," ",Input!A299)</f>
        <v xml:space="preserve"> </v>
      </c>
      <c r="B298" s="117" t="str">
        <f>IF(ISBLANK(Input!B299)," ",Input!B299)</f>
        <v xml:space="preserve"> </v>
      </c>
      <c r="C298" s="66" t="str">
        <f>IF(ISBLANK(Input!C299)," ",Input!C299)</f>
        <v xml:space="preserve"> </v>
      </c>
      <c r="D298" s="8">
        <f>SUMIFS(D657,Input!$I299,Costs!D$1)+SUMIFS(D657,Input!$J299,Costs!D$1)+SUMIFS(D657,Input!$K299,Costs!D$1)+SUMIFS(D657,Input!$L299,Costs!D$1)</f>
        <v>0</v>
      </c>
      <c r="E298" s="8">
        <f>SUMIFS(E657,Input!$I299,Costs!E$1)+SUMIFS(E657,Input!$J299,Costs!E$1)+SUMIFS(E657,Input!$K299,Costs!E$1)+SUMIFS(E657,Input!$L299,Costs!E$1)</f>
        <v>0</v>
      </c>
      <c r="F298" s="8">
        <f>SUMIFS(F657,Input!$I299,Costs!F$1)+SUMIFS(F657,Input!$J299,Costs!F$1)+SUMIFS(F657,Input!$K299,Costs!F$1)+SUMIFS(F657,Input!$L299,Costs!F$1)</f>
        <v>0</v>
      </c>
      <c r="G298" s="8">
        <f>SUMIFS(G657,Input!$I299,Costs!G$1)+SUMIFS(G657,Input!$J299,Costs!G$1)+SUMIFS(G657,Input!$K299,Costs!G$1)+SUMIFS(G657,Input!$L299,Costs!G$1)</f>
        <v>0</v>
      </c>
      <c r="H298" s="8">
        <f>SUMIFS(H657,Input!$I299,Costs!H$1)+SUMIFS(H657,Input!$J299,Costs!H$1)+SUMIFS(H657,Input!$K299,Costs!H$1)+SUMIFS(H657,Input!$L299,Costs!H$1)</f>
        <v>0</v>
      </c>
      <c r="I298" s="8">
        <f>SUMIFS(I657,Input!$I299,Costs!I$1)+SUMIFS(I657,Input!$J299,Costs!I$1)+SUMIFS(I657,Input!$K299,Costs!I$1)+SUMIFS(I657,Input!$L299,Costs!I$1)</f>
        <v>0</v>
      </c>
      <c r="J298" s="8">
        <f>SUMIFS(J657,Input!$I299,Costs!J$1)+SUMIFS(J657,Input!$J299,Costs!J$1)+SUMIFS(J657,Input!$K299,Costs!J$1)+SUMIFS(J657,Input!$L299,Costs!J$1)</f>
        <v>0</v>
      </c>
      <c r="K298" s="8">
        <f>SUMIFS(K657,Input!$I299,Costs!K$1)+SUMIFS(K657,Input!$J299,Costs!K$1)+SUMIFS(K657,Input!$K299,Costs!K$1)+SUMIFS(K657,Input!$L299,Costs!K$1)</f>
        <v>0</v>
      </c>
      <c r="L298" s="8">
        <f>SUMIFS(L657,Input!$I299,Costs!L$1)+SUMIFS(L657,Input!$J299,Costs!L$1)+SUMIFS(L657,Input!$K299,Costs!L$1)+SUMIFS(L657,Input!$L299,Costs!L$1)</f>
        <v>0</v>
      </c>
      <c r="M298" s="8">
        <f>SUMIFS(M657,Input!$I299,Costs!M$1)+SUMIFS(M657,Input!$J299,Costs!M$1)+SUMIFS(M657,Input!$K299,Costs!M$1)+SUMIFS(M657,Input!$L299,Costs!M$1)</f>
        <v>0</v>
      </c>
      <c r="N298" s="8">
        <f>SUMIFS(N657,Input!$I299,Costs!N$1)+SUMIFS(N657,Input!$J299,Costs!N$1)+SUMIFS(N657,Input!$K299,Costs!N$1)+SUMIFS(N657,Input!$L299,Costs!N$1)</f>
        <v>0</v>
      </c>
      <c r="O298" s="8">
        <f>SUMIFS(O657,Input!$I299,Costs!O$1)+SUMIFS(O657,Input!$J299,Costs!O$1)+SUMIFS(O657,Input!$K299,Costs!O$1)+SUMIFS(O657,Input!$L299,Costs!O$1)</f>
        <v>0</v>
      </c>
      <c r="P298" s="8">
        <f>SUMIFS(P657,Input!$I299,Costs!P$1)+SUMIFS(P657,Input!$J299,Costs!P$1)+SUMIFS(P657,Input!$K299,Costs!P$1)+SUMIFS(P657,Input!$L299,Costs!P$1)</f>
        <v>0</v>
      </c>
      <c r="Q298" s="8">
        <f>SUMIFS(Q657,Input!$I299,Costs!Q$1)+SUMIFS(Q657,Input!$J299,Costs!Q$1)+SUMIFS(Q657,Input!$K299,Costs!Q$1)+SUMIFS(Q657,Input!$L299,Costs!Q$1)</f>
        <v>0</v>
      </c>
      <c r="R298" s="8">
        <f>SUMIFS(R657,Input!$I299,Costs!R$1)+SUMIFS(R657,Input!$J299,Costs!R$1)+SUMIFS(R657,Input!$K299,Costs!R$1)+SUMIFS(R657,Input!$L299,Costs!R$1)</f>
        <v>0</v>
      </c>
      <c r="S298" s="8">
        <f>SUMIFS(S657,Input!$I299,Costs!S$1)+SUMIFS(S657,Input!$J299,Costs!S$1)+SUMIFS(S657,Input!$K299,Costs!S$1)+SUMIFS(S657,Input!$L299,Costs!S$1)</f>
        <v>0</v>
      </c>
      <c r="T298" s="8">
        <f>SUMIFS(T657,Input!$I299,Costs!T$1)+SUMIFS(T657,Input!$J299,Costs!T$1)+SUMIFS(T657,Input!$K299,Costs!T$1)+SUMIFS(T657,Input!$L299,Costs!T$1)</f>
        <v>0</v>
      </c>
      <c r="U298" s="8">
        <f>SUMIFS(U657,Input!$I299,Costs!U$1)+SUMIFS(U657,Input!$J299,Costs!U$1)+SUMIFS(U657,Input!$K299,Costs!U$1)+SUMIFS(U657,Input!$L299,Costs!U$1)</f>
        <v>0</v>
      </c>
      <c r="V298" s="8">
        <f>SUMIFS(V657,Input!$I299,Costs!V$1)+SUMIFS(V657,Input!$J299,Costs!V$1)+SUMIFS(V657,Input!$K299,Costs!V$1)+SUMIFS(V657,Input!$L299,Costs!V$1)</f>
        <v>0</v>
      </c>
      <c r="W298" s="8">
        <f>SUMIFS(W657,Input!$I299,Costs!W$1)+SUMIFS(W657,Input!$J299,Costs!W$1)+SUMIFS(W657,Input!$K299,Costs!W$1)+SUMIFS(W657,Input!$L299,Costs!W$1)</f>
        <v>0</v>
      </c>
      <c r="X298"/>
      <c r="Y298" s="119">
        <f t="shared" si="7"/>
        <v>0</v>
      </c>
      <c r="Z298"/>
    </row>
    <row r="299" spans="1:26" ht="14.5" hidden="1" thickBot="1" x14ac:dyDescent="0.35">
      <c r="A299" s="67" t="str">
        <f>IF(ISBLANK(Input!A300)," ",Input!A300)</f>
        <v xml:space="preserve"> </v>
      </c>
      <c r="B299" s="117" t="str">
        <f>IF(ISBLANK(Input!B300)," ",Input!B300)</f>
        <v xml:space="preserve"> </v>
      </c>
      <c r="C299" s="66" t="str">
        <f>IF(ISBLANK(Input!C300)," ",Input!C300)</f>
        <v xml:space="preserve"> </v>
      </c>
      <c r="D299" s="8">
        <f>SUMIFS(D658,Input!$I300,Costs!D$1)+SUMIFS(D658,Input!$J300,Costs!D$1)+SUMIFS(D658,Input!$K300,Costs!D$1)+SUMIFS(D658,Input!$L300,Costs!D$1)</f>
        <v>0</v>
      </c>
      <c r="E299" s="8">
        <f>SUMIFS(E658,Input!$I300,Costs!E$1)+SUMIFS(E658,Input!$J300,Costs!E$1)+SUMIFS(E658,Input!$K300,Costs!E$1)+SUMIFS(E658,Input!$L300,Costs!E$1)</f>
        <v>0</v>
      </c>
      <c r="F299" s="8">
        <f>SUMIFS(F658,Input!$I300,Costs!F$1)+SUMIFS(F658,Input!$J300,Costs!F$1)+SUMIFS(F658,Input!$K300,Costs!F$1)+SUMIFS(F658,Input!$L300,Costs!F$1)</f>
        <v>0</v>
      </c>
      <c r="G299" s="8">
        <f>SUMIFS(G658,Input!$I300,Costs!G$1)+SUMIFS(G658,Input!$J300,Costs!G$1)+SUMIFS(G658,Input!$K300,Costs!G$1)+SUMIFS(G658,Input!$L300,Costs!G$1)</f>
        <v>0</v>
      </c>
      <c r="H299" s="8">
        <f>SUMIFS(H658,Input!$I300,Costs!H$1)+SUMIFS(H658,Input!$J300,Costs!H$1)+SUMIFS(H658,Input!$K300,Costs!H$1)+SUMIFS(H658,Input!$L300,Costs!H$1)</f>
        <v>0</v>
      </c>
      <c r="I299" s="8">
        <f>SUMIFS(I658,Input!$I300,Costs!I$1)+SUMIFS(I658,Input!$J300,Costs!I$1)+SUMIFS(I658,Input!$K300,Costs!I$1)+SUMIFS(I658,Input!$L300,Costs!I$1)</f>
        <v>0</v>
      </c>
      <c r="J299" s="8">
        <f>SUMIFS(J658,Input!$I300,Costs!J$1)+SUMIFS(J658,Input!$J300,Costs!J$1)+SUMIFS(J658,Input!$K300,Costs!J$1)+SUMIFS(J658,Input!$L300,Costs!J$1)</f>
        <v>0</v>
      </c>
      <c r="K299" s="8">
        <f>SUMIFS(K658,Input!$I300,Costs!K$1)+SUMIFS(K658,Input!$J300,Costs!K$1)+SUMIFS(K658,Input!$K300,Costs!K$1)+SUMIFS(K658,Input!$L300,Costs!K$1)</f>
        <v>0</v>
      </c>
      <c r="L299" s="8">
        <f>SUMIFS(L658,Input!$I300,Costs!L$1)+SUMIFS(L658,Input!$J300,Costs!L$1)+SUMIFS(L658,Input!$K300,Costs!L$1)+SUMIFS(L658,Input!$L300,Costs!L$1)</f>
        <v>0</v>
      </c>
      <c r="M299" s="8">
        <f>SUMIFS(M658,Input!$I300,Costs!M$1)+SUMIFS(M658,Input!$J300,Costs!M$1)+SUMIFS(M658,Input!$K300,Costs!M$1)+SUMIFS(M658,Input!$L300,Costs!M$1)</f>
        <v>0</v>
      </c>
      <c r="N299" s="8">
        <f>SUMIFS(N658,Input!$I300,Costs!N$1)+SUMIFS(N658,Input!$J300,Costs!N$1)+SUMIFS(N658,Input!$K300,Costs!N$1)+SUMIFS(N658,Input!$L300,Costs!N$1)</f>
        <v>0</v>
      </c>
      <c r="O299" s="8">
        <f>SUMIFS(O658,Input!$I300,Costs!O$1)+SUMIFS(O658,Input!$J300,Costs!O$1)+SUMIFS(O658,Input!$K300,Costs!O$1)+SUMIFS(O658,Input!$L300,Costs!O$1)</f>
        <v>0</v>
      </c>
      <c r="P299" s="8">
        <f>SUMIFS(P658,Input!$I300,Costs!P$1)+SUMIFS(P658,Input!$J300,Costs!P$1)+SUMIFS(P658,Input!$K300,Costs!P$1)+SUMIFS(P658,Input!$L300,Costs!P$1)</f>
        <v>0</v>
      </c>
      <c r="Q299" s="8">
        <f>SUMIFS(Q658,Input!$I300,Costs!Q$1)+SUMIFS(Q658,Input!$J300,Costs!Q$1)+SUMIFS(Q658,Input!$K300,Costs!Q$1)+SUMIFS(Q658,Input!$L300,Costs!Q$1)</f>
        <v>0</v>
      </c>
      <c r="R299" s="8">
        <f>SUMIFS(R658,Input!$I300,Costs!R$1)+SUMIFS(R658,Input!$J300,Costs!R$1)+SUMIFS(R658,Input!$K300,Costs!R$1)+SUMIFS(R658,Input!$L300,Costs!R$1)</f>
        <v>0</v>
      </c>
      <c r="S299" s="8">
        <f>SUMIFS(S658,Input!$I300,Costs!S$1)+SUMIFS(S658,Input!$J300,Costs!S$1)+SUMIFS(S658,Input!$K300,Costs!S$1)+SUMIFS(S658,Input!$L300,Costs!S$1)</f>
        <v>0</v>
      </c>
      <c r="T299" s="8">
        <f>SUMIFS(T658,Input!$I300,Costs!T$1)+SUMIFS(T658,Input!$J300,Costs!T$1)+SUMIFS(T658,Input!$K300,Costs!T$1)+SUMIFS(T658,Input!$L300,Costs!T$1)</f>
        <v>0</v>
      </c>
      <c r="U299" s="8">
        <f>SUMIFS(U658,Input!$I300,Costs!U$1)+SUMIFS(U658,Input!$J300,Costs!U$1)+SUMIFS(U658,Input!$K300,Costs!U$1)+SUMIFS(U658,Input!$L300,Costs!U$1)</f>
        <v>0</v>
      </c>
      <c r="V299" s="8">
        <f>SUMIFS(V658,Input!$I300,Costs!V$1)+SUMIFS(V658,Input!$J300,Costs!V$1)+SUMIFS(V658,Input!$K300,Costs!V$1)+SUMIFS(V658,Input!$L300,Costs!V$1)</f>
        <v>0</v>
      </c>
      <c r="W299" s="8">
        <f>SUMIFS(W658,Input!$I300,Costs!W$1)+SUMIFS(W658,Input!$J300,Costs!W$1)+SUMIFS(W658,Input!$K300,Costs!W$1)+SUMIFS(W658,Input!$L300,Costs!W$1)</f>
        <v>0</v>
      </c>
      <c r="X299"/>
      <c r="Y299" s="119">
        <f t="shared" si="7"/>
        <v>0</v>
      </c>
      <c r="Z299"/>
    </row>
    <row r="300" spans="1:26" ht="14.5" hidden="1" thickBot="1" x14ac:dyDescent="0.35">
      <c r="A300" s="67" t="str">
        <f>IF(ISBLANK(Input!A301)," ",Input!A301)</f>
        <v xml:space="preserve"> </v>
      </c>
      <c r="B300" s="117" t="str">
        <f>IF(ISBLANK(Input!B301)," ",Input!B301)</f>
        <v xml:space="preserve"> </v>
      </c>
      <c r="C300" s="66" t="str">
        <f>IF(ISBLANK(Input!C301)," ",Input!C301)</f>
        <v xml:space="preserve"> </v>
      </c>
      <c r="D300" s="8">
        <f>SUMIFS(D659,Input!$I301,Costs!D$1)+SUMIFS(D659,Input!$J301,Costs!D$1)+SUMIFS(D659,Input!$K301,Costs!D$1)+SUMIFS(D659,Input!$L301,Costs!D$1)</f>
        <v>0</v>
      </c>
      <c r="E300" s="8">
        <f>SUMIFS(E659,Input!$I301,Costs!E$1)+SUMIFS(E659,Input!$J301,Costs!E$1)+SUMIFS(E659,Input!$K301,Costs!E$1)+SUMIFS(E659,Input!$L301,Costs!E$1)</f>
        <v>0</v>
      </c>
      <c r="F300" s="8">
        <f>SUMIFS(F659,Input!$I301,Costs!F$1)+SUMIFS(F659,Input!$J301,Costs!F$1)+SUMIFS(F659,Input!$K301,Costs!F$1)+SUMIFS(F659,Input!$L301,Costs!F$1)</f>
        <v>0</v>
      </c>
      <c r="G300" s="8">
        <f>SUMIFS(G659,Input!$I301,Costs!G$1)+SUMIFS(G659,Input!$J301,Costs!G$1)+SUMIFS(G659,Input!$K301,Costs!G$1)+SUMIFS(G659,Input!$L301,Costs!G$1)</f>
        <v>0</v>
      </c>
      <c r="H300" s="8">
        <f>SUMIFS(H659,Input!$I301,Costs!H$1)+SUMIFS(H659,Input!$J301,Costs!H$1)+SUMIFS(H659,Input!$K301,Costs!H$1)+SUMIFS(H659,Input!$L301,Costs!H$1)</f>
        <v>0</v>
      </c>
      <c r="I300" s="8">
        <f>SUMIFS(I659,Input!$I301,Costs!I$1)+SUMIFS(I659,Input!$J301,Costs!I$1)+SUMIFS(I659,Input!$K301,Costs!I$1)+SUMIFS(I659,Input!$L301,Costs!I$1)</f>
        <v>0</v>
      </c>
      <c r="J300" s="8">
        <f>SUMIFS(J659,Input!$I301,Costs!J$1)+SUMIFS(J659,Input!$J301,Costs!J$1)+SUMIFS(J659,Input!$K301,Costs!J$1)+SUMIFS(J659,Input!$L301,Costs!J$1)</f>
        <v>0</v>
      </c>
      <c r="K300" s="8">
        <f>SUMIFS(K659,Input!$I301,Costs!K$1)+SUMIFS(K659,Input!$J301,Costs!K$1)+SUMIFS(K659,Input!$K301,Costs!K$1)+SUMIFS(K659,Input!$L301,Costs!K$1)</f>
        <v>0</v>
      </c>
      <c r="L300" s="8">
        <f>SUMIFS(L659,Input!$I301,Costs!L$1)+SUMIFS(L659,Input!$J301,Costs!L$1)+SUMIFS(L659,Input!$K301,Costs!L$1)+SUMIFS(L659,Input!$L301,Costs!L$1)</f>
        <v>0</v>
      </c>
      <c r="M300" s="8">
        <f>SUMIFS(M659,Input!$I301,Costs!M$1)+SUMIFS(M659,Input!$J301,Costs!M$1)+SUMIFS(M659,Input!$K301,Costs!M$1)+SUMIFS(M659,Input!$L301,Costs!M$1)</f>
        <v>0</v>
      </c>
      <c r="N300" s="8">
        <f>SUMIFS(N659,Input!$I301,Costs!N$1)+SUMIFS(N659,Input!$J301,Costs!N$1)+SUMIFS(N659,Input!$K301,Costs!N$1)+SUMIFS(N659,Input!$L301,Costs!N$1)</f>
        <v>0</v>
      </c>
      <c r="O300" s="8">
        <f>SUMIFS(O659,Input!$I301,Costs!O$1)+SUMIFS(O659,Input!$J301,Costs!O$1)+SUMIFS(O659,Input!$K301,Costs!O$1)+SUMIFS(O659,Input!$L301,Costs!O$1)</f>
        <v>0</v>
      </c>
      <c r="P300" s="8">
        <f>SUMIFS(P659,Input!$I301,Costs!P$1)+SUMIFS(P659,Input!$J301,Costs!P$1)+SUMIFS(P659,Input!$K301,Costs!P$1)+SUMIFS(P659,Input!$L301,Costs!P$1)</f>
        <v>0</v>
      </c>
      <c r="Q300" s="8">
        <f>SUMIFS(Q659,Input!$I301,Costs!Q$1)+SUMIFS(Q659,Input!$J301,Costs!Q$1)+SUMIFS(Q659,Input!$K301,Costs!Q$1)+SUMIFS(Q659,Input!$L301,Costs!Q$1)</f>
        <v>0</v>
      </c>
      <c r="R300" s="8">
        <f>SUMIFS(R659,Input!$I301,Costs!R$1)+SUMIFS(R659,Input!$J301,Costs!R$1)+SUMIFS(R659,Input!$K301,Costs!R$1)+SUMIFS(R659,Input!$L301,Costs!R$1)</f>
        <v>0</v>
      </c>
      <c r="S300" s="8">
        <f>SUMIFS(S659,Input!$I301,Costs!S$1)+SUMIFS(S659,Input!$J301,Costs!S$1)+SUMIFS(S659,Input!$K301,Costs!S$1)+SUMIFS(S659,Input!$L301,Costs!S$1)</f>
        <v>0</v>
      </c>
      <c r="T300" s="8">
        <f>SUMIFS(T659,Input!$I301,Costs!T$1)+SUMIFS(T659,Input!$J301,Costs!T$1)+SUMIFS(T659,Input!$K301,Costs!T$1)+SUMIFS(T659,Input!$L301,Costs!T$1)</f>
        <v>0</v>
      </c>
      <c r="U300" s="8">
        <f>SUMIFS(U659,Input!$I301,Costs!U$1)+SUMIFS(U659,Input!$J301,Costs!U$1)+SUMIFS(U659,Input!$K301,Costs!U$1)+SUMIFS(U659,Input!$L301,Costs!U$1)</f>
        <v>0</v>
      </c>
      <c r="V300" s="8">
        <f>SUMIFS(V659,Input!$I301,Costs!V$1)+SUMIFS(V659,Input!$J301,Costs!V$1)+SUMIFS(V659,Input!$K301,Costs!V$1)+SUMIFS(V659,Input!$L301,Costs!V$1)</f>
        <v>0</v>
      </c>
      <c r="W300" s="8">
        <f>SUMIFS(W659,Input!$I301,Costs!W$1)+SUMIFS(W659,Input!$J301,Costs!W$1)+SUMIFS(W659,Input!$K301,Costs!W$1)+SUMIFS(W659,Input!$L301,Costs!W$1)</f>
        <v>0</v>
      </c>
      <c r="X300"/>
      <c r="Y300" s="119">
        <f t="shared" si="7"/>
        <v>0</v>
      </c>
      <c r="Z300"/>
    </row>
    <row r="301" spans="1:26" ht="14.5" hidden="1" thickBot="1" x14ac:dyDescent="0.35">
      <c r="A301" s="67" t="str">
        <f>IF(ISBLANK(Input!A302)," ",Input!A302)</f>
        <v xml:space="preserve"> </v>
      </c>
      <c r="B301" s="117" t="str">
        <f>IF(ISBLANK(Input!B302)," ",Input!B302)</f>
        <v xml:space="preserve"> </v>
      </c>
      <c r="C301" s="66" t="str">
        <f>IF(ISBLANK(Input!C302)," ",Input!C302)</f>
        <v xml:space="preserve"> </v>
      </c>
      <c r="D301" s="8">
        <f>SUMIFS(D660,Input!$I302,Costs!D$1)+SUMIFS(D660,Input!$J302,Costs!D$1)+SUMIFS(D660,Input!$K302,Costs!D$1)+SUMIFS(D660,Input!$L302,Costs!D$1)</f>
        <v>0</v>
      </c>
      <c r="E301" s="8">
        <f>SUMIFS(E660,Input!$I302,Costs!E$1)+SUMIFS(E660,Input!$J302,Costs!E$1)+SUMIFS(E660,Input!$K302,Costs!E$1)+SUMIFS(E660,Input!$L302,Costs!E$1)</f>
        <v>0</v>
      </c>
      <c r="F301" s="8">
        <f>SUMIFS(F660,Input!$I302,Costs!F$1)+SUMIFS(F660,Input!$J302,Costs!F$1)+SUMIFS(F660,Input!$K302,Costs!F$1)+SUMIFS(F660,Input!$L302,Costs!F$1)</f>
        <v>0</v>
      </c>
      <c r="G301" s="8">
        <f>SUMIFS(G660,Input!$I302,Costs!G$1)+SUMIFS(G660,Input!$J302,Costs!G$1)+SUMIFS(G660,Input!$K302,Costs!G$1)+SUMIFS(G660,Input!$L302,Costs!G$1)</f>
        <v>0</v>
      </c>
      <c r="H301" s="8">
        <f>SUMIFS(H660,Input!$I302,Costs!H$1)+SUMIFS(H660,Input!$J302,Costs!H$1)+SUMIFS(H660,Input!$K302,Costs!H$1)+SUMIFS(H660,Input!$L302,Costs!H$1)</f>
        <v>0</v>
      </c>
      <c r="I301" s="8">
        <f>SUMIFS(I660,Input!$I302,Costs!I$1)+SUMIFS(I660,Input!$J302,Costs!I$1)+SUMIFS(I660,Input!$K302,Costs!I$1)+SUMIFS(I660,Input!$L302,Costs!I$1)</f>
        <v>0</v>
      </c>
      <c r="J301" s="8">
        <f>SUMIFS(J660,Input!$I302,Costs!J$1)+SUMIFS(J660,Input!$J302,Costs!J$1)+SUMIFS(J660,Input!$K302,Costs!J$1)+SUMIFS(J660,Input!$L302,Costs!J$1)</f>
        <v>0</v>
      </c>
      <c r="K301" s="8">
        <f>SUMIFS(K660,Input!$I302,Costs!K$1)+SUMIFS(K660,Input!$J302,Costs!K$1)+SUMIFS(K660,Input!$K302,Costs!K$1)+SUMIFS(K660,Input!$L302,Costs!K$1)</f>
        <v>0</v>
      </c>
      <c r="L301" s="8">
        <f>SUMIFS(L660,Input!$I302,Costs!L$1)+SUMIFS(L660,Input!$J302,Costs!L$1)+SUMIFS(L660,Input!$K302,Costs!L$1)+SUMIFS(L660,Input!$L302,Costs!L$1)</f>
        <v>0</v>
      </c>
      <c r="M301" s="8">
        <f>SUMIFS(M660,Input!$I302,Costs!M$1)+SUMIFS(M660,Input!$J302,Costs!M$1)+SUMIFS(M660,Input!$K302,Costs!M$1)+SUMIFS(M660,Input!$L302,Costs!M$1)</f>
        <v>0</v>
      </c>
      <c r="N301" s="8">
        <f>SUMIFS(N660,Input!$I302,Costs!N$1)+SUMIFS(N660,Input!$J302,Costs!N$1)+SUMIFS(N660,Input!$K302,Costs!N$1)+SUMIFS(N660,Input!$L302,Costs!N$1)</f>
        <v>0</v>
      </c>
      <c r="O301" s="8">
        <f>SUMIFS(O660,Input!$I302,Costs!O$1)+SUMIFS(O660,Input!$J302,Costs!O$1)+SUMIFS(O660,Input!$K302,Costs!O$1)+SUMIFS(O660,Input!$L302,Costs!O$1)</f>
        <v>0</v>
      </c>
      <c r="P301" s="8">
        <f>SUMIFS(P660,Input!$I302,Costs!P$1)+SUMIFS(P660,Input!$J302,Costs!P$1)+SUMIFS(P660,Input!$K302,Costs!P$1)+SUMIFS(P660,Input!$L302,Costs!P$1)</f>
        <v>0</v>
      </c>
      <c r="Q301" s="8">
        <f>SUMIFS(Q660,Input!$I302,Costs!Q$1)+SUMIFS(Q660,Input!$J302,Costs!Q$1)+SUMIFS(Q660,Input!$K302,Costs!Q$1)+SUMIFS(Q660,Input!$L302,Costs!Q$1)</f>
        <v>0</v>
      </c>
      <c r="R301" s="8">
        <f>SUMIFS(R660,Input!$I302,Costs!R$1)+SUMIFS(R660,Input!$J302,Costs!R$1)+SUMIFS(R660,Input!$K302,Costs!R$1)+SUMIFS(R660,Input!$L302,Costs!R$1)</f>
        <v>0</v>
      </c>
      <c r="S301" s="8">
        <f>SUMIFS(S660,Input!$I302,Costs!S$1)+SUMIFS(S660,Input!$J302,Costs!S$1)+SUMIFS(S660,Input!$K302,Costs!S$1)+SUMIFS(S660,Input!$L302,Costs!S$1)</f>
        <v>0</v>
      </c>
      <c r="T301" s="8">
        <f>SUMIFS(T660,Input!$I302,Costs!T$1)+SUMIFS(T660,Input!$J302,Costs!T$1)+SUMIFS(T660,Input!$K302,Costs!T$1)+SUMIFS(T660,Input!$L302,Costs!T$1)</f>
        <v>0</v>
      </c>
      <c r="U301" s="8">
        <f>SUMIFS(U660,Input!$I302,Costs!U$1)+SUMIFS(U660,Input!$J302,Costs!U$1)+SUMIFS(U660,Input!$K302,Costs!U$1)+SUMIFS(U660,Input!$L302,Costs!U$1)</f>
        <v>0</v>
      </c>
      <c r="V301" s="8">
        <f>SUMIFS(V660,Input!$I302,Costs!V$1)+SUMIFS(V660,Input!$J302,Costs!V$1)+SUMIFS(V660,Input!$K302,Costs!V$1)+SUMIFS(V660,Input!$L302,Costs!V$1)</f>
        <v>0</v>
      </c>
      <c r="W301" s="8">
        <f>SUMIFS(W660,Input!$I302,Costs!W$1)+SUMIFS(W660,Input!$J302,Costs!W$1)+SUMIFS(W660,Input!$K302,Costs!W$1)+SUMIFS(W660,Input!$L302,Costs!W$1)</f>
        <v>0</v>
      </c>
      <c r="X301"/>
      <c r="Y301" s="119">
        <f t="shared" si="7"/>
        <v>0</v>
      </c>
      <c r="Z301"/>
    </row>
    <row r="302" spans="1:26" ht="14.5" hidden="1" thickBot="1" x14ac:dyDescent="0.35">
      <c r="A302" s="67" t="str">
        <f>IF(ISBLANK(Input!A303)," ",Input!A303)</f>
        <v xml:space="preserve"> </v>
      </c>
      <c r="B302" s="117" t="str">
        <f>IF(ISBLANK(Input!B303)," ",Input!B303)</f>
        <v xml:space="preserve"> </v>
      </c>
      <c r="C302" s="66" t="str">
        <f>IF(ISBLANK(Input!C303)," ",Input!C303)</f>
        <v xml:space="preserve"> </v>
      </c>
      <c r="D302" s="8">
        <f>SUMIFS(D661,Input!$I303,Costs!D$1)+SUMIFS(D661,Input!$J303,Costs!D$1)+SUMIFS(D661,Input!$K303,Costs!D$1)+SUMIFS(D661,Input!$L303,Costs!D$1)</f>
        <v>0</v>
      </c>
      <c r="E302" s="8">
        <f>SUMIFS(E661,Input!$I303,Costs!E$1)+SUMIFS(E661,Input!$J303,Costs!E$1)+SUMIFS(E661,Input!$K303,Costs!E$1)+SUMIFS(E661,Input!$L303,Costs!E$1)</f>
        <v>0</v>
      </c>
      <c r="F302" s="8">
        <f>SUMIFS(F661,Input!$I303,Costs!F$1)+SUMIFS(F661,Input!$J303,Costs!F$1)+SUMIFS(F661,Input!$K303,Costs!F$1)+SUMIFS(F661,Input!$L303,Costs!F$1)</f>
        <v>0</v>
      </c>
      <c r="G302" s="8">
        <f>SUMIFS(G661,Input!$I303,Costs!G$1)+SUMIFS(G661,Input!$J303,Costs!G$1)+SUMIFS(G661,Input!$K303,Costs!G$1)+SUMIFS(G661,Input!$L303,Costs!G$1)</f>
        <v>0</v>
      </c>
      <c r="H302" s="8">
        <f>SUMIFS(H661,Input!$I303,Costs!H$1)+SUMIFS(H661,Input!$J303,Costs!H$1)+SUMIFS(H661,Input!$K303,Costs!H$1)+SUMIFS(H661,Input!$L303,Costs!H$1)</f>
        <v>0</v>
      </c>
      <c r="I302" s="8">
        <f>SUMIFS(I661,Input!$I303,Costs!I$1)+SUMIFS(I661,Input!$J303,Costs!I$1)+SUMIFS(I661,Input!$K303,Costs!I$1)+SUMIFS(I661,Input!$L303,Costs!I$1)</f>
        <v>0</v>
      </c>
      <c r="J302" s="8">
        <f>SUMIFS(J661,Input!$I303,Costs!J$1)+SUMIFS(J661,Input!$J303,Costs!J$1)+SUMIFS(J661,Input!$K303,Costs!J$1)+SUMIFS(J661,Input!$L303,Costs!J$1)</f>
        <v>0</v>
      </c>
      <c r="K302" s="8">
        <f>SUMIFS(K661,Input!$I303,Costs!K$1)+SUMIFS(K661,Input!$J303,Costs!K$1)+SUMIFS(K661,Input!$K303,Costs!K$1)+SUMIFS(K661,Input!$L303,Costs!K$1)</f>
        <v>0</v>
      </c>
      <c r="L302" s="8">
        <f>SUMIFS(L661,Input!$I303,Costs!L$1)+SUMIFS(L661,Input!$J303,Costs!L$1)+SUMIFS(L661,Input!$K303,Costs!L$1)+SUMIFS(L661,Input!$L303,Costs!L$1)</f>
        <v>0</v>
      </c>
      <c r="M302" s="8">
        <f>SUMIFS(M661,Input!$I303,Costs!M$1)+SUMIFS(M661,Input!$J303,Costs!M$1)+SUMIFS(M661,Input!$K303,Costs!M$1)+SUMIFS(M661,Input!$L303,Costs!M$1)</f>
        <v>0</v>
      </c>
      <c r="N302" s="8">
        <f>SUMIFS(N661,Input!$I303,Costs!N$1)+SUMIFS(N661,Input!$J303,Costs!N$1)+SUMIFS(N661,Input!$K303,Costs!N$1)+SUMIFS(N661,Input!$L303,Costs!N$1)</f>
        <v>0</v>
      </c>
      <c r="O302" s="8">
        <f>SUMIFS(O661,Input!$I303,Costs!O$1)+SUMIFS(O661,Input!$J303,Costs!O$1)+SUMIFS(O661,Input!$K303,Costs!O$1)+SUMIFS(O661,Input!$L303,Costs!O$1)</f>
        <v>0</v>
      </c>
      <c r="P302" s="8">
        <f>SUMIFS(P661,Input!$I303,Costs!P$1)+SUMIFS(P661,Input!$J303,Costs!P$1)+SUMIFS(P661,Input!$K303,Costs!P$1)+SUMIFS(P661,Input!$L303,Costs!P$1)</f>
        <v>0</v>
      </c>
      <c r="Q302" s="8">
        <f>SUMIFS(Q661,Input!$I303,Costs!Q$1)+SUMIFS(Q661,Input!$J303,Costs!Q$1)+SUMIFS(Q661,Input!$K303,Costs!Q$1)+SUMIFS(Q661,Input!$L303,Costs!Q$1)</f>
        <v>0</v>
      </c>
      <c r="R302" s="8">
        <f>SUMIFS(R661,Input!$I303,Costs!R$1)+SUMIFS(R661,Input!$J303,Costs!R$1)+SUMIFS(R661,Input!$K303,Costs!R$1)+SUMIFS(R661,Input!$L303,Costs!R$1)</f>
        <v>0</v>
      </c>
      <c r="S302" s="8">
        <f>SUMIFS(S661,Input!$I303,Costs!S$1)+SUMIFS(S661,Input!$J303,Costs!S$1)+SUMIFS(S661,Input!$K303,Costs!S$1)+SUMIFS(S661,Input!$L303,Costs!S$1)</f>
        <v>0</v>
      </c>
      <c r="T302" s="8">
        <f>SUMIFS(T661,Input!$I303,Costs!T$1)+SUMIFS(T661,Input!$J303,Costs!T$1)+SUMIFS(T661,Input!$K303,Costs!T$1)+SUMIFS(T661,Input!$L303,Costs!T$1)</f>
        <v>0</v>
      </c>
      <c r="U302" s="8">
        <f>SUMIFS(U661,Input!$I303,Costs!U$1)+SUMIFS(U661,Input!$J303,Costs!U$1)+SUMIFS(U661,Input!$K303,Costs!U$1)+SUMIFS(U661,Input!$L303,Costs!U$1)</f>
        <v>0</v>
      </c>
      <c r="V302" s="8">
        <f>SUMIFS(V661,Input!$I303,Costs!V$1)+SUMIFS(V661,Input!$J303,Costs!V$1)+SUMIFS(V661,Input!$K303,Costs!V$1)+SUMIFS(V661,Input!$L303,Costs!V$1)</f>
        <v>0</v>
      </c>
      <c r="W302" s="8">
        <f>SUMIFS(W661,Input!$I303,Costs!W$1)+SUMIFS(W661,Input!$J303,Costs!W$1)+SUMIFS(W661,Input!$K303,Costs!W$1)+SUMIFS(W661,Input!$L303,Costs!W$1)</f>
        <v>0</v>
      </c>
      <c r="X302"/>
      <c r="Y302" s="119">
        <f t="shared" si="7"/>
        <v>0</v>
      </c>
      <c r="Z302"/>
    </row>
    <row r="303" spans="1:26" ht="14.5" hidden="1" thickBot="1" x14ac:dyDescent="0.35">
      <c r="A303" s="67" t="str">
        <f>IF(ISBLANK(Input!A304)," ",Input!A304)</f>
        <v xml:space="preserve"> </v>
      </c>
      <c r="B303" s="117" t="str">
        <f>IF(ISBLANK(Input!B304)," ",Input!B304)</f>
        <v xml:space="preserve"> </v>
      </c>
      <c r="C303" s="66" t="str">
        <f>IF(ISBLANK(Input!C304)," ",Input!C304)</f>
        <v xml:space="preserve"> </v>
      </c>
      <c r="D303" s="8">
        <f>SUMIFS(D662,Input!$I304,Costs!D$1)+SUMIFS(D662,Input!$J304,Costs!D$1)+SUMIFS(D662,Input!$K304,Costs!D$1)+SUMIFS(D662,Input!$L304,Costs!D$1)</f>
        <v>0</v>
      </c>
      <c r="E303" s="8">
        <f>SUMIFS(E662,Input!$I304,Costs!E$1)+SUMIFS(E662,Input!$J304,Costs!E$1)+SUMIFS(E662,Input!$K304,Costs!E$1)+SUMIFS(E662,Input!$L304,Costs!E$1)</f>
        <v>0</v>
      </c>
      <c r="F303" s="8">
        <f>SUMIFS(F662,Input!$I304,Costs!F$1)+SUMIFS(F662,Input!$J304,Costs!F$1)+SUMIFS(F662,Input!$K304,Costs!F$1)+SUMIFS(F662,Input!$L304,Costs!F$1)</f>
        <v>0</v>
      </c>
      <c r="G303" s="8">
        <f>SUMIFS(G662,Input!$I304,Costs!G$1)+SUMIFS(G662,Input!$J304,Costs!G$1)+SUMIFS(G662,Input!$K304,Costs!G$1)+SUMIFS(G662,Input!$L304,Costs!G$1)</f>
        <v>0</v>
      </c>
      <c r="H303" s="8">
        <f>SUMIFS(H662,Input!$I304,Costs!H$1)+SUMIFS(H662,Input!$J304,Costs!H$1)+SUMIFS(H662,Input!$K304,Costs!H$1)+SUMIFS(H662,Input!$L304,Costs!H$1)</f>
        <v>0</v>
      </c>
      <c r="I303" s="8">
        <f>SUMIFS(I662,Input!$I304,Costs!I$1)+SUMIFS(I662,Input!$J304,Costs!I$1)+SUMIFS(I662,Input!$K304,Costs!I$1)+SUMIFS(I662,Input!$L304,Costs!I$1)</f>
        <v>0</v>
      </c>
      <c r="J303" s="8">
        <f>SUMIFS(J662,Input!$I304,Costs!J$1)+SUMIFS(J662,Input!$J304,Costs!J$1)+SUMIFS(J662,Input!$K304,Costs!J$1)+SUMIFS(J662,Input!$L304,Costs!J$1)</f>
        <v>0</v>
      </c>
      <c r="K303" s="8">
        <f>SUMIFS(K662,Input!$I304,Costs!K$1)+SUMIFS(K662,Input!$J304,Costs!K$1)+SUMIFS(K662,Input!$K304,Costs!K$1)+SUMIFS(K662,Input!$L304,Costs!K$1)</f>
        <v>0</v>
      </c>
      <c r="L303" s="8">
        <f>SUMIFS(L662,Input!$I304,Costs!L$1)+SUMIFS(L662,Input!$J304,Costs!L$1)+SUMIFS(L662,Input!$K304,Costs!L$1)+SUMIFS(L662,Input!$L304,Costs!L$1)</f>
        <v>0</v>
      </c>
      <c r="M303" s="8">
        <f>SUMIFS(M662,Input!$I304,Costs!M$1)+SUMIFS(M662,Input!$J304,Costs!M$1)+SUMIFS(M662,Input!$K304,Costs!M$1)+SUMIFS(M662,Input!$L304,Costs!M$1)</f>
        <v>0</v>
      </c>
      <c r="N303" s="8">
        <f>SUMIFS(N662,Input!$I304,Costs!N$1)+SUMIFS(N662,Input!$J304,Costs!N$1)+SUMIFS(N662,Input!$K304,Costs!N$1)+SUMIFS(N662,Input!$L304,Costs!N$1)</f>
        <v>0</v>
      </c>
      <c r="O303" s="8">
        <f>SUMIFS(O662,Input!$I304,Costs!O$1)+SUMIFS(O662,Input!$J304,Costs!O$1)+SUMIFS(O662,Input!$K304,Costs!O$1)+SUMIFS(O662,Input!$L304,Costs!O$1)</f>
        <v>0</v>
      </c>
      <c r="P303" s="8">
        <f>SUMIFS(P662,Input!$I304,Costs!P$1)+SUMIFS(P662,Input!$J304,Costs!P$1)+SUMIFS(P662,Input!$K304,Costs!P$1)+SUMIFS(P662,Input!$L304,Costs!P$1)</f>
        <v>0</v>
      </c>
      <c r="Q303" s="8">
        <f>SUMIFS(Q662,Input!$I304,Costs!Q$1)+SUMIFS(Q662,Input!$J304,Costs!Q$1)+SUMIFS(Q662,Input!$K304,Costs!Q$1)+SUMIFS(Q662,Input!$L304,Costs!Q$1)</f>
        <v>0</v>
      </c>
      <c r="R303" s="8">
        <f>SUMIFS(R662,Input!$I304,Costs!R$1)+SUMIFS(R662,Input!$J304,Costs!R$1)+SUMIFS(R662,Input!$K304,Costs!R$1)+SUMIFS(R662,Input!$L304,Costs!R$1)</f>
        <v>0</v>
      </c>
      <c r="S303" s="8">
        <f>SUMIFS(S662,Input!$I304,Costs!S$1)+SUMIFS(S662,Input!$J304,Costs!S$1)+SUMIFS(S662,Input!$K304,Costs!S$1)+SUMIFS(S662,Input!$L304,Costs!S$1)</f>
        <v>0</v>
      </c>
      <c r="T303" s="8">
        <f>SUMIFS(T662,Input!$I304,Costs!T$1)+SUMIFS(T662,Input!$J304,Costs!T$1)+SUMIFS(T662,Input!$K304,Costs!T$1)+SUMIFS(T662,Input!$L304,Costs!T$1)</f>
        <v>0</v>
      </c>
      <c r="U303" s="8">
        <f>SUMIFS(U662,Input!$I304,Costs!U$1)+SUMIFS(U662,Input!$J304,Costs!U$1)+SUMIFS(U662,Input!$K304,Costs!U$1)+SUMIFS(U662,Input!$L304,Costs!U$1)</f>
        <v>0</v>
      </c>
      <c r="V303" s="8">
        <f>SUMIFS(V662,Input!$I304,Costs!V$1)+SUMIFS(V662,Input!$J304,Costs!V$1)+SUMIFS(V662,Input!$K304,Costs!V$1)+SUMIFS(V662,Input!$L304,Costs!V$1)</f>
        <v>0</v>
      </c>
      <c r="W303" s="8">
        <f>SUMIFS(W662,Input!$I304,Costs!W$1)+SUMIFS(W662,Input!$J304,Costs!W$1)+SUMIFS(W662,Input!$K304,Costs!W$1)+SUMIFS(W662,Input!$L304,Costs!W$1)</f>
        <v>0</v>
      </c>
      <c r="X303"/>
      <c r="Y303" s="119">
        <f t="shared" si="7"/>
        <v>0</v>
      </c>
      <c r="Z303"/>
    </row>
    <row r="304" spans="1:26" ht="14.5" hidden="1" thickBot="1" x14ac:dyDescent="0.35">
      <c r="A304" s="67" t="str">
        <f>IF(ISBLANK(Input!A305)," ",Input!A305)</f>
        <v xml:space="preserve"> </v>
      </c>
      <c r="B304" s="117" t="str">
        <f>IF(ISBLANK(Input!B305)," ",Input!B305)</f>
        <v xml:space="preserve"> </v>
      </c>
      <c r="C304" s="66" t="str">
        <f>IF(ISBLANK(Input!C305)," ",Input!C305)</f>
        <v xml:space="preserve"> </v>
      </c>
      <c r="D304" s="8">
        <f>SUMIFS(D663,Input!$I305,Costs!D$1)+SUMIFS(D663,Input!$J305,Costs!D$1)+SUMIFS(D663,Input!$K305,Costs!D$1)+SUMIFS(D663,Input!$L305,Costs!D$1)</f>
        <v>0</v>
      </c>
      <c r="E304" s="8">
        <f>SUMIFS(E663,Input!$I305,Costs!E$1)+SUMIFS(E663,Input!$J305,Costs!E$1)+SUMIFS(E663,Input!$K305,Costs!E$1)+SUMIFS(E663,Input!$L305,Costs!E$1)</f>
        <v>0</v>
      </c>
      <c r="F304" s="8">
        <f>SUMIFS(F663,Input!$I305,Costs!F$1)+SUMIFS(F663,Input!$J305,Costs!F$1)+SUMIFS(F663,Input!$K305,Costs!F$1)+SUMIFS(F663,Input!$L305,Costs!F$1)</f>
        <v>0</v>
      </c>
      <c r="G304" s="8">
        <f>SUMIFS(G663,Input!$I305,Costs!G$1)+SUMIFS(G663,Input!$J305,Costs!G$1)+SUMIFS(G663,Input!$K305,Costs!G$1)+SUMIFS(G663,Input!$L305,Costs!G$1)</f>
        <v>0</v>
      </c>
      <c r="H304" s="8">
        <f>SUMIFS(H663,Input!$I305,Costs!H$1)+SUMIFS(H663,Input!$J305,Costs!H$1)+SUMIFS(H663,Input!$K305,Costs!H$1)+SUMIFS(H663,Input!$L305,Costs!H$1)</f>
        <v>0</v>
      </c>
      <c r="I304" s="8">
        <f>SUMIFS(I663,Input!$I305,Costs!I$1)+SUMIFS(I663,Input!$J305,Costs!I$1)+SUMIFS(I663,Input!$K305,Costs!I$1)+SUMIFS(I663,Input!$L305,Costs!I$1)</f>
        <v>0</v>
      </c>
      <c r="J304" s="8">
        <f>SUMIFS(J663,Input!$I305,Costs!J$1)+SUMIFS(J663,Input!$J305,Costs!J$1)+SUMIFS(J663,Input!$K305,Costs!J$1)+SUMIFS(J663,Input!$L305,Costs!J$1)</f>
        <v>0</v>
      </c>
      <c r="K304" s="8">
        <f>SUMIFS(K663,Input!$I305,Costs!K$1)+SUMIFS(K663,Input!$J305,Costs!K$1)+SUMIFS(K663,Input!$K305,Costs!K$1)+SUMIFS(K663,Input!$L305,Costs!K$1)</f>
        <v>0</v>
      </c>
      <c r="L304" s="8">
        <f>SUMIFS(L663,Input!$I305,Costs!L$1)+SUMIFS(L663,Input!$J305,Costs!L$1)+SUMIFS(L663,Input!$K305,Costs!L$1)+SUMIFS(L663,Input!$L305,Costs!L$1)</f>
        <v>0</v>
      </c>
      <c r="M304" s="8">
        <f>SUMIFS(M663,Input!$I305,Costs!M$1)+SUMIFS(M663,Input!$J305,Costs!M$1)+SUMIFS(M663,Input!$K305,Costs!M$1)+SUMIFS(M663,Input!$L305,Costs!M$1)</f>
        <v>0</v>
      </c>
      <c r="N304" s="8">
        <f>SUMIFS(N663,Input!$I305,Costs!N$1)+SUMIFS(N663,Input!$J305,Costs!N$1)+SUMIFS(N663,Input!$K305,Costs!N$1)+SUMIFS(N663,Input!$L305,Costs!N$1)</f>
        <v>0</v>
      </c>
      <c r="O304" s="8">
        <f>SUMIFS(O663,Input!$I305,Costs!O$1)+SUMIFS(O663,Input!$J305,Costs!O$1)+SUMIFS(O663,Input!$K305,Costs!O$1)+SUMIFS(O663,Input!$L305,Costs!O$1)</f>
        <v>0</v>
      </c>
      <c r="P304" s="8">
        <f>SUMIFS(P663,Input!$I305,Costs!P$1)+SUMIFS(P663,Input!$J305,Costs!P$1)+SUMIFS(P663,Input!$K305,Costs!P$1)+SUMIFS(P663,Input!$L305,Costs!P$1)</f>
        <v>0</v>
      </c>
      <c r="Q304" s="8">
        <f>SUMIFS(Q663,Input!$I305,Costs!Q$1)+SUMIFS(Q663,Input!$J305,Costs!Q$1)+SUMIFS(Q663,Input!$K305,Costs!Q$1)+SUMIFS(Q663,Input!$L305,Costs!Q$1)</f>
        <v>0</v>
      </c>
      <c r="R304" s="8">
        <f>SUMIFS(R663,Input!$I305,Costs!R$1)+SUMIFS(R663,Input!$J305,Costs!R$1)+SUMIFS(R663,Input!$K305,Costs!R$1)+SUMIFS(R663,Input!$L305,Costs!R$1)</f>
        <v>0</v>
      </c>
      <c r="S304" s="8">
        <f>SUMIFS(S663,Input!$I305,Costs!S$1)+SUMIFS(S663,Input!$J305,Costs!S$1)+SUMIFS(S663,Input!$K305,Costs!S$1)+SUMIFS(S663,Input!$L305,Costs!S$1)</f>
        <v>0</v>
      </c>
      <c r="T304" s="8">
        <f>SUMIFS(T663,Input!$I305,Costs!T$1)+SUMIFS(T663,Input!$J305,Costs!T$1)+SUMIFS(T663,Input!$K305,Costs!T$1)+SUMIFS(T663,Input!$L305,Costs!T$1)</f>
        <v>0</v>
      </c>
      <c r="U304" s="8">
        <f>SUMIFS(U663,Input!$I305,Costs!U$1)+SUMIFS(U663,Input!$J305,Costs!U$1)+SUMIFS(U663,Input!$K305,Costs!U$1)+SUMIFS(U663,Input!$L305,Costs!U$1)</f>
        <v>0</v>
      </c>
      <c r="V304" s="8">
        <f>SUMIFS(V663,Input!$I305,Costs!V$1)+SUMIFS(V663,Input!$J305,Costs!V$1)+SUMIFS(V663,Input!$K305,Costs!V$1)+SUMIFS(V663,Input!$L305,Costs!V$1)</f>
        <v>0</v>
      </c>
      <c r="W304" s="8">
        <f>SUMIFS(W663,Input!$I305,Costs!W$1)+SUMIFS(W663,Input!$J305,Costs!W$1)+SUMIFS(W663,Input!$K305,Costs!W$1)+SUMIFS(W663,Input!$L305,Costs!W$1)</f>
        <v>0</v>
      </c>
      <c r="X304"/>
      <c r="Y304" s="119">
        <f t="shared" si="7"/>
        <v>0</v>
      </c>
      <c r="Z304"/>
    </row>
    <row r="305" spans="1:26" ht="14.5" hidden="1" thickBot="1" x14ac:dyDescent="0.35">
      <c r="A305" s="67" t="str">
        <f>IF(ISBLANK(Input!A306)," ",Input!A306)</f>
        <v xml:space="preserve"> </v>
      </c>
      <c r="B305" s="117" t="str">
        <f>IF(ISBLANK(Input!B306)," ",Input!B306)</f>
        <v xml:space="preserve"> </v>
      </c>
      <c r="C305" s="66" t="str">
        <f>IF(ISBLANK(Input!C306)," ",Input!C306)</f>
        <v xml:space="preserve"> </v>
      </c>
      <c r="D305" s="8">
        <f>SUMIFS(D664,Input!$I306,Costs!D$1)+SUMIFS(D664,Input!$J306,Costs!D$1)+SUMIFS(D664,Input!$K306,Costs!D$1)+SUMIFS(D664,Input!$L306,Costs!D$1)</f>
        <v>0</v>
      </c>
      <c r="E305" s="8">
        <f>SUMIFS(E664,Input!$I306,Costs!E$1)+SUMIFS(E664,Input!$J306,Costs!E$1)+SUMIFS(E664,Input!$K306,Costs!E$1)+SUMIFS(E664,Input!$L306,Costs!E$1)</f>
        <v>0</v>
      </c>
      <c r="F305" s="8">
        <f>SUMIFS(F664,Input!$I306,Costs!F$1)+SUMIFS(F664,Input!$J306,Costs!F$1)+SUMIFS(F664,Input!$K306,Costs!F$1)+SUMIFS(F664,Input!$L306,Costs!F$1)</f>
        <v>0</v>
      </c>
      <c r="G305" s="8">
        <f>SUMIFS(G664,Input!$I306,Costs!G$1)+SUMIFS(G664,Input!$J306,Costs!G$1)+SUMIFS(G664,Input!$K306,Costs!G$1)+SUMIFS(G664,Input!$L306,Costs!G$1)</f>
        <v>0</v>
      </c>
      <c r="H305" s="8">
        <f>SUMIFS(H664,Input!$I306,Costs!H$1)+SUMIFS(H664,Input!$J306,Costs!H$1)+SUMIFS(H664,Input!$K306,Costs!H$1)+SUMIFS(H664,Input!$L306,Costs!H$1)</f>
        <v>0</v>
      </c>
      <c r="I305" s="8">
        <f>SUMIFS(I664,Input!$I306,Costs!I$1)+SUMIFS(I664,Input!$J306,Costs!I$1)+SUMIFS(I664,Input!$K306,Costs!I$1)+SUMIFS(I664,Input!$L306,Costs!I$1)</f>
        <v>0</v>
      </c>
      <c r="J305" s="8">
        <f>SUMIFS(J664,Input!$I306,Costs!J$1)+SUMIFS(J664,Input!$J306,Costs!J$1)+SUMIFS(J664,Input!$K306,Costs!J$1)+SUMIFS(J664,Input!$L306,Costs!J$1)</f>
        <v>0</v>
      </c>
      <c r="K305" s="8">
        <f>SUMIFS(K664,Input!$I306,Costs!K$1)+SUMIFS(K664,Input!$J306,Costs!K$1)+SUMIFS(K664,Input!$K306,Costs!K$1)+SUMIFS(K664,Input!$L306,Costs!K$1)</f>
        <v>0</v>
      </c>
      <c r="L305" s="8">
        <f>SUMIFS(L664,Input!$I306,Costs!L$1)+SUMIFS(L664,Input!$J306,Costs!L$1)+SUMIFS(L664,Input!$K306,Costs!L$1)+SUMIFS(L664,Input!$L306,Costs!L$1)</f>
        <v>0</v>
      </c>
      <c r="M305" s="8">
        <f>SUMIFS(M664,Input!$I306,Costs!M$1)+SUMIFS(M664,Input!$J306,Costs!M$1)+SUMIFS(M664,Input!$K306,Costs!M$1)+SUMIFS(M664,Input!$L306,Costs!M$1)</f>
        <v>0</v>
      </c>
      <c r="N305" s="8">
        <f>SUMIFS(N664,Input!$I306,Costs!N$1)+SUMIFS(N664,Input!$J306,Costs!N$1)+SUMIFS(N664,Input!$K306,Costs!N$1)+SUMIFS(N664,Input!$L306,Costs!N$1)</f>
        <v>0</v>
      </c>
      <c r="O305" s="8">
        <f>SUMIFS(O664,Input!$I306,Costs!O$1)+SUMIFS(O664,Input!$J306,Costs!O$1)+SUMIFS(O664,Input!$K306,Costs!O$1)+SUMIFS(O664,Input!$L306,Costs!O$1)</f>
        <v>0</v>
      </c>
      <c r="P305" s="8">
        <f>SUMIFS(P664,Input!$I306,Costs!P$1)+SUMIFS(P664,Input!$J306,Costs!P$1)+SUMIFS(P664,Input!$K306,Costs!P$1)+SUMIFS(P664,Input!$L306,Costs!P$1)</f>
        <v>0</v>
      </c>
      <c r="Q305" s="8">
        <f>SUMIFS(Q664,Input!$I306,Costs!Q$1)+SUMIFS(Q664,Input!$J306,Costs!Q$1)+SUMIFS(Q664,Input!$K306,Costs!Q$1)+SUMIFS(Q664,Input!$L306,Costs!Q$1)</f>
        <v>0</v>
      </c>
      <c r="R305" s="8">
        <f>SUMIFS(R664,Input!$I306,Costs!R$1)+SUMIFS(R664,Input!$J306,Costs!R$1)+SUMIFS(R664,Input!$K306,Costs!R$1)+SUMIFS(R664,Input!$L306,Costs!R$1)</f>
        <v>0</v>
      </c>
      <c r="S305" s="8">
        <f>SUMIFS(S664,Input!$I306,Costs!S$1)+SUMIFS(S664,Input!$J306,Costs!S$1)+SUMIFS(S664,Input!$K306,Costs!S$1)+SUMIFS(S664,Input!$L306,Costs!S$1)</f>
        <v>0</v>
      </c>
      <c r="T305" s="8">
        <f>SUMIFS(T664,Input!$I306,Costs!T$1)+SUMIFS(T664,Input!$J306,Costs!T$1)+SUMIFS(T664,Input!$K306,Costs!T$1)+SUMIFS(T664,Input!$L306,Costs!T$1)</f>
        <v>0</v>
      </c>
      <c r="U305" s="8">
        <f>SUMIFS(U664,Input!$I306,Costs!U$1)+SUMIFS(U664,Input!$J306,Costs!U$1)+SUMIFS(U664,Input!$K306,Costs!U$1)+SUMIFS(U664,Input!$L306,Costs!U$1)</f>
        <v>0</v>
      </c>
      <c r="V305" s="8">
        <f>SUMIFS(V664,Input!$I306,Costs!V$1)+SUMIFS(V664,Input!$J306,Costs!V$1)+SUMIFS(V664,Input!$K306,Costs!V$1)+SUMIFS(V664,Input!$L306,Costs!V$1)</f>
        <v>0</v>
      </c>
      <c r="W305" s="8">
        <f>SUMIFS(W664,Input!$I306,Costs!W$1)+SUMIFS(W664,Input!$J306,Costs!W$1)+SUMIFS(W664,Input!$K306,Costs!W$1)+SUMIFS(W664,Input!$L306,Costs!W$1)</f>
        <v>0</v>
      </c>
      <c r="X305"/>
      <c r="Y305" s="119">
        <f t="shared" si="7"/>
        <v>0</v>
      </c>
      <c r="Z305"/>
    </row>
    <row r="306" spans="1:26" ht="14.5" hidden="1" thickBot="1" x14ac:dyDescent="0.35">
      <c r="A306" s="67" t="str">
        <f>IF(ISBLANK(Input!A307)," ",Input!A307)</f>
        <v xml:space="preserve"> </v>
      </c>
      <c r="B306" s="117" t="str">
        <f>IF(ISBLANK(Input!B307)," ",Input!B307)</f>
        <v xml:space="preserve"> </v>
      </c>
      <c r="C306" s="66" t="str">
        <f>IF(ISBLANK(Input!C307)," ",Input!C307)</f>
        <v xml:space="preserve"> </v>
      </c>
      <c r="D306" s="8">
        <f>SUMIFS(D665,Input!$I307,Costs!D$1)+SUMIFS(D665,Input!$J307,Costs!D$1)+SUMIFS(D665,Input!$K307,Costs!D$1)+SUMIFS(D665,Input!$L307,Costs!D$1)</f>
        <v>0</v>
      </c>
      <c r="E306" s="8">
        <f>SUMIFS(E665,Input!$I307,Costs!E$1)+SUMIFS(E665,Input!$J307,Costs!E$1)+SUMIFS(E665,Input!$K307,Costs!E$1)+SUMIFS(E665,Input!$L307,Costs!E$1)</f>
        <v>0</v>
      </c>
      <c r="F306" s="8">
        <f>SUMIFS(F665,Input!$I307,Costs!F$1)+SUMIFS(F665,Input!$J307,Costs!F$1)+SUMIFS(F665,Input!$K307,Costs!F$1)+SUMIFS(F665,Input!$L307,Costs!F$1)</f>
        <v>0</v>
      </c>
      <c r="G306" s="8">
        <f>SUMIFS(G665,Input!$I307,Costs!G$1)+SUMIFS(G665,Input!$J307,Costs!G$1)+SUMIFS(G665,Input!$K307,Costs!G$1)+SUMIFS(G665,Input!$L307,Costs!G$1)</f>
        <v>0</v>
      </c>
      <c r="H306" s="8">
        <f>SUMIFS(H665,Input!$I307,Costs!H$1)+SUMIFS(H665,Input!$J307,Costs!H$1)+SUMIFS(H665,Input!$K307,Costs!H$1)+SUMIFS(H665,Input!$L307,Costs!H$1)</f>
        <v>0</v>
      </c>
      <c r="I306" s="8">
        <f>SUMIFS(I665,Input!$I307,Costs!I$1)+SUMIFS(I665,Input!$J307,Costs!I$1)+SUMIFS(I665,Input!$K307,Costs!I$1)+SUMIFS(I665,Input!$L307,Costs!I$1)</f>
        <v>0</v>
      </c>
      <c r="J306" s="8">
        <f>SUMIFS(J665,Input!$I307,Costs!J$1)+SUMIFS(J665,Input!$J307,Costs!J$1)+SUMIFS(J665,Input!$K307,Costs!J$1)+SUMIFS(J665,Input!$L307,Costs!J$1)</f>
        <v>0</v>
      </c>
      <c r="K306" s="8">
        <f>SUMIFS(K665,Input!$I307,Costs!K$1)+SUMIFS(K665,Input!$J307,Costs!K$1)+SUMIFS(K665,Input!$K307,Costs!K$1)+SUMIFS(K665,Input!$L307,Costs!K$1)</f>
        <v>0</v>
      </c>
      <c r="L306" s="8">
        <f>SUMIFS(L665,Input!$I307,Costs!L$1)+SUMIFS(L665,Input!$J307,Costs!L$1)+SUMIFS(L665,Input!$K307,Costs!L$1)+SUMIFS(L665,Input!$L307,Costs!L$1)</f>
        <v>0</v>
      </c>
      <c r="M306" s="8">
        <f>SUMIFS(M665,Input!$I307,Costs!M$1)+SUMIFS(M665,Input!$J307,Costs!M$1)+SUMIFS(M665,Input!$K307,Costs!M$1)+SUMIFS(M665,Input!$L307,Costs!M$1)</f>
        <v>0</v>
      </c>
      <c r="N306" s="8">
        <f>SUMIFS(N665,Input!$I307,Costs!N$1)+SUMIFS(N665,Input!$J307,Costs!N$1)+SUMIFS(N665,Input!$K307,Costs!N$1)+SUMIFS(N665,Input!$L307,Costs!N$1)</f>
        <v>0</v>
      </c>
      <c r="O306" s="8">
        <f>SUMIFS(O665,Input!$I307,Costs!O$1)+SUMIFS(O665,Input!$J307,Costs!O$1)+SUMIFS(O665,Input!$K307,Costs!O$1)+SUMIFS(O665,Input!$L307,Costs!O$1)</f>
        <v>0</v>
      </c>
      <c r="P306" s="8">
        <f>SUMIFS(P665,Input!$I307,Costs!P$1)+SUMIFS(P665,Input!$J307,Costs!P$1)+SUMIFS(P665,Input!$K307,Costs!P$1)+SUMIFS(P665,Input!$L307,Costs!P$1)</f>
        <v>0</v>
      </c>
      <c r="Q306" s="8">
        <f>SUMIFS(Q665,Input!$I307,Costs!Q$1)+SUMIFS(Q665,Input!$J307,Costs!Q$1)+SUMIFS(Q665,Input!$K307,Costs!Q$1)+SUMIFS(Q665,Input!$L307,Costs!Q$1)</f>
        <v>0</v>
      </c>
      <c r="R306" s="8">
        <f>SUMIFS(R665,Input!$I307,Costs!R$1)+SUMIFS(R665,Input!$J307,Costs!R$1)+SUMIFS(R665,Input!$K307,Costs!R$1)+SUMIFS(R665,Input!$L307,Costs!R$1)</f>
        <v>0</v>
      </c>
      <c r="S306" s="8">
        <f>SUMIFS(S665,Input!$I307,Costs!S$1)+SUMIFS(S665,Input!$J307,Costs!S$1)+SUMIFS(S665,Input!$K307,Costs!S$1)+SUMIFS(S665,Input!$L307,Costs!S$1)</f>
        <v>0</v>
      </c>
      <c r="T306" s="8">
        <f>SUMIFS(T665,Input!$I307,Costs!T$1)+SUMIFS(T665,Input!$J307,Costs!T$1)+SUMIFS(T665,Input!$K307,Costs!T$1)+SUMIFS(T665,Input!$L307,Costs!T$1)</f>
        <v>0</v>
      </c>
      <c r="U306" s="8">
        <f>SUMIFS(U665,Input!$I307,Costs!U$1)+SUMIFS(U665,Input!$J307,Costs!U$1)+SUMIFS(U665,Input!$K307,Costs!U$1)+SUMIFS(U665,Input!$L307,Costs!U$1)</f>
        <v>0</v>
      </c>
      <c r="V306" s="8">
        <f>SUMIFS(V665,Input!$I307,Costs!V$1)+SUMIFS(V665,Input!$J307,Costs!V$1)+SUMIFS(V665,Input!$K307,Costs!V$1)+SUMIFS(V665,Input!$L307,Costs!V$1)</f>
        <v>0</v>
      </c>
      <c r="W306" s="8">
        <f>SUMIFS(W665,Input!$I307,Costs!W$1)+SUMIFS(W665,Input!$J307,Costs!W$1)+SUMIFS(W665,Input!$K307,Costs!W$1)+SUMIFS(W665,Input!$L307,Costs!W$1)</f>
        <v>0</v>
      </c>
      <c r="X306"/>
      <c r="Y306" s="119">
        <f t="shared" si="7"/>
        <v>0</v>
      </c>
      <c r="Z306"/>
    </row>
    <row r="307" spans="1:26" ht="14.5" hidden="1" thickBot="1" x14ac:dyDescent="0.35">
      <c r="A307" s="67" t="str">
        <f>IF(ISBLANK(Input!A308)," ",Input!A308)</f>
        <v xml:space="preserve"> </v>
      </c>
      <c r="B307" s="117" t="str">
        <f>IF(ISBLANK(Input!B308)," ",Input!B308)</f>
        <v xml:space="preserve"> </v>
      </c>
      <c r="C307" s="66" t="str">
        <f>IF(ISBLANK(Input!C308)," ",Input!C308)</f>
        <v xml:space="preserve"> </v>
      </c>
      <c r="D307" s="8">
        <f>SUMIFS(D666,Input!$I308,Costs!D$1)+SUMIFS(D666,Input!$J308,Costs!D$1)+SUMIFS(D666,Input!$K308,Costs!D$1)+SUMIFS(D666,Input!$L308,Costs!D$1)</f>
        <v>0</v>
      </c>
      <c r="E307" s="8">
        <f>SUMIFS(E666,Input!$I308,Costs!E$1)+SUMIFS(E666,Input!$J308,Costs!E$1)+SUMIFS(E666,Input!$K308,Costs!E$1)+SUMIFS(E666,Input!$L308,Costs!E$1)</f>
        <v>0</v>
      </c>
      <c r="F307" s="8">
        <f>SUMIFS(F666,Input!$I308,Costs!F$1)+SUMIFS(F666,Input!$J308,Costs!F$1)+SUMIFS(F666,Input!$K308,Costs!F$1)+SUMIFS(F666,Input!$L308,Costs!F$1)</f>
        <v>0</v>
      </c>
      <c r="G307" s="8">
        <f>SUMIFS(G666,Input!$I308,Costs!G$1)+SUMIFS(G666,Input!$J308,Costs!G$1)+SUMIFS(G666,Input!$K308,Costs!G$1)+SUMIFS(G666,Input!$L308,Costs!G$1)</f>
        <v>0</v>
      </c>
      <c r="H307" s="8">
        <f>SUMIFS(H666,Input!$I308,Costs!H$1)+SUMIFS(H666,Input!$J308,Costs!H$1)+SUMIFS(H666,Input!$K308,Costs!H$1)+SUMIFS(H666,Input!$L308,Costs!H$1)</f>
        <v>0</v>
      </c>
      <c r="I307" s="8">
        <f>SUMIFS(I666,Input!$I308,Costs!I$1)+SUMIFS(I666,Input!$J308,Costs!I$1)+SUMIFS(I666,Input!$K308,Costs!I$1)+SUMIFS(I666,Input!$L308,Costs!I$1)</f>
        <v>0</v>
      </c>
      <c r="J307" s="8">
        <f>SUMIFS(J666,Input!$I308,Costs!J$1)+SUMIFS(J666,Input!$J308,Costs!J$1)+SUMIFS(J666,Input!$K308,Costs!J$1)+SUMIFS(J666,Input!$L308,Costs!J$1)</f>
        <v>0</v>
      </c>
      <c r="K307" s="8">
        <f>SUMIFS(K666,Input!$I308,Costs!K$1)+SUMIFS(K666,Input!$J308,Costs!K$1)+SUMIFS(K666,Input!$K308,Costs!K$1)+SUMIFS(K666,Input!$L308,Costs!K$1)</f>
        <v>0</v>
      </c>
      <c r="L307" s="8">
        <f>SUMIFS(L666,Input!$I308,Costs!L$1)+SUMIFS(L666,Input!$J308,Costs!L$1)+SUMIFS(L666,Input!$K308,Costs!L$1)+SUMIFS(L666,Input!$L308,Costs!L$1)</f>
        <v>0</v>
      </c>
      <c r="M307" s="8">
        <f>SUMIFS(M666,Input!$I308,Costs!M$1)+SUMIFS(M666,Input!$J308,Costs!M$1)+SUMIFS(M666,Input!$K308,Costs!M$1)+SUMIFS(M666,Input!$L308,Costs!M$1)</f>
        <v>0</v>
      </c>
      <c r="N307" s="8">
        <f>SUMIFS(N666,Input!$I308,Costs!N$1)+SUMIFS(N666,Input!$J308,Costs!N$1)+SUMIFS(N666,Input!$K308,Costs!N$1)+SUMIFS(N666,Input!$L308,Costs!N$1)</f>
        <v>0</v>
      </c>
      <c r="O307" s="8">
        <f>SUMIFS(O666,Input!$I308,Costs!O$1)+SUMIFS(O666,Input!$J308,Costs!O$1)+SUMIFS(O666,Input!$K308,Costs!O$1)+SUMIFS(O666,Input!$L308,Costs!O$1)</f>
        <v>0</v>
      </c>
      <c r="P307" s="8">
        <f>SUMIFS(P666,Input!$I308,Costs!P$1)+SUMIFS(P666,Input!$J308,Costs!P$1)+SUMIFS(P666,Input!$K308,Costs!P$1)+SUMIFS(P666,Input!$L308,Costs!P$1)</f>
        <v>0</v>
      </c>
      <c r="Q307" s="8">
        <f>SUMIFS(Q666,Input!$I308,Costs!Q$1)+SUMIFS(Q666,Input!$J308,Costs!Q$1)+SUMIFS(Q666,Input!$K308,Costs!Q$1)+SUMIFS(Q666,Input!$L308,Costs!Q$1)</f>
        <v>0</v>
      </c>
      <c r="R307" s="8">
        <f>SUMIFS(R666,Input!$I308,Costs!R$1)+SUMIFS(R666,Input!$J308,Costs!R$1)+SUMIFS(R666,Input!$K308,Costs!R$1)+SUMIFS(R666,Input!$L308,Costs!R$1)</f>
        <v>0</v>
      </c>
      <c r="S307" s="8">
        <f>SUMIFS(S666,Input!$I308,Costs!S$1)+SUMIFS(S666,Input!$J308,Costs!S$1)+SUMIFS(S666,Input!$K308,Costs!S$1)+SUMIFS(S666,Input!$L308,Costs!S$1)</f>
        <v>0</v>
      </c>
      <c r="T307" s="8">
        <f>SUMIFS(T666,Input!$I308,Costs!T$1)+SUMIFS(T666,Input!$J308,Costs!T$1)+SUMIFS(T666,Input!$K308,Costs!T$1)+SUMIFS(T666,Input!$L308,Costs!T$1)</f>
        <v>0</v>
      </c>
      <c r="U307" s="8">
        <f>SUMIFS(U666,Input!$I308,Costs!U$1)+SUMIFS(U666,Input!$J308,Costs!U$1)+SUMIFS(U666,Input!$K308,Costs!U$1)+SUMIFS(U666,Input!$L308,Costs!U$1)</f>
        <v>0</v>
      </c>
      <c r="V307" s="8">
        <f>SUMIFS(V666,Input!$I308,Costs!V$1)+SUMIFS(V666,Input!$J308,Costs!V$1)+SUMIFS(V666,Input!$K308,Costs!V$1)+SUMIFS(V666,Input!$L308,Costs!V$1)</f>
        <v>0</v>
      </c>
      <c r="W307" s="8">
        <f>SUMIFS(W666,Input!$I308,Costs!W$1)+SUMIFS(W666,Input!$J308,Costs!W$1)+SUMIFS(W666,Input!$K308,Costs!W$1)+SUMIFS(W666,Input!$L308,Costs!W$1)</f>
        <v>0</v>
      </c>
      <c r="X307"/>
      <c r="Y307" s="119">
        <f t="shared" si="7"/>
        <v>0</v>
      </c>
      <c r="Z307"/>
    </row>
    <row r="308" spans="1:26" ht="14.5" hidden="1" thickBot="1" x14ac:dyDescent="0.35">
      <c r="A308" s="67" t="str">
        <f>IF(ISBLANK(Input!A309)," ",Input!A309)</f>
        <v xml:space="preserve"> </v>
      </c>
      <c r="B308" s="117" t="str">
        <f>IF(ISBLANK(Input!B309)," ",Input!B309)</f>
        <v xml:space="preserve"> </v>
      </c>
      <c r="C308" s="66" t="str">
        <f>IF(ISBLANK(Input!C309)," ",Input!C309)</f>
        <v xml:space="preserve"> </v>
      </c>
      <c r="D308" s="8">
        <f>SUMIFS(D667,Input!$I309,Costs!D$1)+SUMIFS(D667,Input!$J309,Costs!D$1)+SUMIFS(D667,Input!$K309,Costs!D$1)+SUMIFS(D667,Input!$L309,Costs!D$1)</f>
        <v>0</v>
      </c>
      <c r="E308" s="8">
        <f>SUMIFS(E667,Input!$I309,Costs!E$1)+SUMIFS(E667,Input!$J309,Costs!E$1)+SUMIFS(E667,Input!$K309,Costs!E$1)+SUMIFS(E667,Input!$L309,Costs!E$1)</f>
        <v>0</v>
      </c>
      <c r="F308" s="8">
        <f>SUMIFS(F667,Input!$I309,Costs!F$1)+SUMIFS(F667,Input!$J309,Costs!F$1)+SUMIFS(F667,Input!$K309,Costs!F$1)+SUMIFS(F667,Input!$L309,Costs!F$1)</f>
        <v>0</v>
      </c>
      <c r="G308" s="8">
        <f>SUMIFS(G667,Input!$I309,Costs!G$1)+SUMIFS(G667,Input!$J309,Costs!G$1)+SUMIFS(G667,Input!$K309,Costs!G$1)+SUMIFS(G667,Input!$L309,Costs!G$1)</f>
        <v>0</v>
      </c>
      <c r="H308" s="8">
        <f>SUMIFS(H667,Input!$I309,Costs!H$1)+SUMIFS(H667,Input!$J309,Costs!H$1)+SUMIFS(H667,Input!$K309,Costs!H$1)+SUMIFS(H667,Input!$L309,Costs!H$1)</f>
        <v>0</v>
      </c>
      <c r="I308" s="8">
        <f>SUMIFS(I667,Input!$I309,Costs!I$1)+SUMIFS(I667,Input!$J309,Costs!I$1)+SUMIFS(I667,Input!$K309,Costs!I$1)+SUMIFS(I667,Input!$L309,Costs!I$1)</f>
        <v>0</v>
      </c>
      <c r="J308" s="8">
        <f>SUMIFS(J667,Input!$I309,Costs!J$1)+SUMIFS(J667,Input!$J309,Costs!J$1)+SUMIFS(J667,Input!$K309,Costs!J$1)+SUMIFS(J667,Input!$L309,Costs!J$1)</f>
        <v>0</v>
      </c>
      <c r="K308" s="8">
        <f>SUMIFS(K667,Input!$I309,Costs!K$1)+SUMIFS(K667,Input!$J309,Costs!K$1)+SUMIFS(K667,Input!$K309,Costs!K$1)+SUMIFS(K667,Input!$L309,Costs!K$1)</f>
        <v>0</v>
      </c>
      <c r="L308" s="8">
        <f>SUMIFS(L667,Input!$I309,Costs!L$1)+SUMIFS(L667,Input!$J309,Costs!L$1)+SUMIFS(L667,Input!$K309,Costs!L$1)+SUMIFS(L667,Input!$L309,Costs!L$1)</f>
        <v>0</v>
      </c>
      <c r="M308" s="8">
        <f>SUMIFS(M667,Input!$I309,Costs!M$1)+SUMIFS(M667,Input!$J309,Costs!M$1)+SUMIFS(M667,Input!$K309,Costs!M$1)+SUMIFS(M667,Input!$L309,Costs!M$1)</f>
        <v>0</v>
      </c>
      <c r="N308" s="8">
        <f>SUMIFS(N667,Input!$I309,Costs!N$1)+SUMIFS(N667,Input!$J309,Costs!N$1)+SUMIFS(N667,Input!$K309,Costs!N$1)+SUMIFS(N667,Input!$L309,Costs!N$1)</f>
        <v>0</v>
      </c>
      <c r="O308" s="8">
        <f>SUMIFS(O667,Input!$I309,Costs!O$1)+SUMIFS(O667,Input!$J309,Costs!O$1)+SUMIFS(O667,Input!$K309,Costs!O$1)+SUMIFS(O667,Input!$L309,Costs!O$1)</f>
        <v>0</v>
      </c>
      <c r="P308" s="8">
        <f>SUMIFS(P667,Input!$I309,Costs!P$1)+SUMIFS(P667,Input!$J309,Costs!P$1)+SUMIFS(P667,Input!$K309,Costs!P$1)+SUMIFS(P667,Input!$L309,Costs!P$1)</f>
        <v>0</v>
      </c>
      <c r="Q308" s="8">
        <f>SUMIFS(Q667,Input!$I309,Costs!Q$1)+SUMIFS(Q667,Input!$J309,Costs!Q$1)+SUMIFS(Q667,Input!$K309,Costs!Q$1)+SUMIFS(Q667,Input!$L309,Costs!Q$1)</f>
        <v>0</v>
      </c>
      <c r="R308" s="8">
        <f>SUMIFS(R667,Input!$I309,Costs!R$1)+SUMIFS(R667,Input!$J309,Costs!R$1)+SUMIFS(R667,Input!$K309,Costs!R$1)+SUMIFS(R667,Input!$L309,Costs!R$1)</f>
        <v>0</v>
      </c>
      <c r="S308" s="8">
        <f>SUMIFS(S667,Input!$I309,Costs!S$1)+SUMIFS(S667,Input!$J309,Costs!S$1)+SUMIFS(S667,Input!$K309,Costs!S$1)+SUMIFS(S667,Input!$L309,Costs!S$1)</f>
        <v>0</v>
      </c>
      <c r="T308" s="8">
        <f>SUMIFS(T667,Input!$I309,Costs!T$1)+SUMIFS(T667,Input!$J309,Costs!T$1)+SUMIFS(T667,Input!$K309,Costs!T$1)+SUMIFS(T667,Input!$L309,Costs!T$1)</f>
        <v>0</v>
      </c>
      <c r="U308" s="8">
        <f>SUMIFS(U667,Input!$I309,Costs!U$1)+SUMIFS(U667,Input!$J309,Costs!U$1)+SUMIFS(U667,Input!$K309,Costs!U$1)+SUMIFS(U667,Input!$L309,Costs!U$1)</f>
        <v>0</v>
      </c>
      <c r="V308" s="8">
        <f>SUMIFS(V667,Input!$I309,Costs!V$1)+SUMIFS(V667,Input!$J309,Costs!V$1)+SUMIFS(V667,Input!$K309,Costs!V$1)+SUMIFS(V667,Input!$L309,Costs!V$1)</f>
        <v>0</v>
      </c>
      <c r="W308" s="8">
        <f>SUMIFS(W667,Input!$I309,Costs!W$1)+SUMIFS(W667,Input!$J309,Costs!W$1)+SUMIFS(W667,Input!$K309,Costs!W$1)+SUMIFS(W667,Input!$L309,Costs!W$1)</f>
        <v>0</v>
      </c>
      <c r="X308"/>
      <c r="Y308" s="119">
        <f t="shared" si="7"/>
        <v>0</v>
      </c>
      <c r="Z308"/>
    </row>
    <row r="309" spans="1:26" ht="14.5" hidden="1" thickBot="1" x14ac:dyDescent="0.35">
      <c r="A309" s="67" t="str">
        <f>IF(ISBLANK(Input!A310)," ",Input!A310)</f>
        <v xml:space="preserve"> </v>
      </c>
      <c r="B309" s="117" t="str">
        <f>IF(ISBLANK(Input!B310)," ",Input!B310)</f>
        <v xml:space="preserve"> </v>
      </c>
      <c r="C309" s="66" t="str">
        <f>IF(ISBLANK(Input!C310)," ",Input!C310)</f>
        <v xml:space="preserve"> </v>
      </c>
      <c r="D309" s="8">
        <f>SUMIFS(D668,Input!$I310,Costs!D$1)+SUMIFS(D668,Input!$J310,Costs!D$1)+SUMIFS(D668,Input!$K310,Costs!D$1)+SUMIFS(D668,Input!$L310,Costs!D$1)</f>
        <v>0</v>
      </c>
      <c r="E309" s="8">
        <f>SUMIFS(E668,Input!$I310,Costs!E$1)+SUMIFS(E668,Input!$J310,Costs!E$1)+SUMIFS(E668,Input!$K310,Costs!E$1)+SUMIFS(E668,Input!$L310,Costs!E$1)</f>
        <v>0</v>
      </c>
      <c r="F309" s="8">
        <f>SUMIFS(F668,Input!$I310,Costs!F$1)+SUMIFS(F668,Input!$J310,Costs!F$1)+SUMIFS(F668,Input!$K310,Costs!F$1)+SUMIFS(F668,Input!$L310,Costs!F$1)</f>
        <v>0</v>
      </c>
      <c r="G309" s="8">
        <f>SUMIFS(G668,Input!$I310,Costs!G$1)+SUMIFS(G668,Input!$J310,Costs!G$1)+SUMIFS(G668,Input!$K310,Costs!G$1)+SUMIFS(G668,Input!$L310,Costs!G$1)</f>
        <v>0</v>
      </c>
      <c r="H309" s="8">
        <f>SUMIFS(H668,Input!$I310,Costs!H$1)+SUMIFS(H668,Input!$J310,Costs!H$1)+SUMIFS(H668,Input!$K310,Costs!H$1)+SUMIFS(H668,Input!$L310,Costs!H$1)</f>
        <v>0</v>
      </c>
      <c r="I309" s="8">
        <f>SUMIFS(I668,Input!$I310,Costs!I$1)+SUMIFS(I668,Input!$J310,Costs!I$1)+SUMIFS(I668,Input!$K310,Costs!I$1)+SUMIFS(I668,Input!$L310,Costs!I$1)</f>
        <v>0</v>
      </c>
      <c r="J309" s="8">
        <f>SUMIFS(J668,Input!$I310,Costs!J$1)+SUMIFS(J668,Input!$J310,Costs!J$1)+SUMIFS(J668,Input!$K310,Costs!J$1)+SUMIFS(J668,Input!$L310,Costs!J$1)</f>
        <v>0</v>
      </c>
      <c r="K309" s="8">
        <f>SUMIFS(K668,Input!$I310,Costs!K$1)+SUMIFS(K668,Input!$J310,Costs!K$1)+SUMIFS(K668,Input!$K310,Costs!K$1)+SUMIFS(K668,Input!$L310,Costs!K$1)</f>
        <v>0</v>
      </c>
      <c r="L309" s="8">
        <f>SUMIFS(L668,Input!$I310,Costs!L$1)+SUMIFS(L668,Input!$J310,Costs!L$1)+SUMIFS(L668,Input!$K310,Costs!L$1)+SUMIFS(L668,Input!$L310,Costs!L$1)</f>
        <v>0</v>
      </c>
      <c r="M309" s="8">
        <f>SUMIFS(M668,Input!$I310,Costs!M$1)+SUMIFS(M668,Input!$J310,Costs!M$1)+SUMIFS(M668,Input!$K310,Costs!M$1)+SUMIFS(M668,Input!$L310,Costs!M$1)</f>
        <v>0</v>
      </c>
      <c r="N309" s="8">
        <f>SUMIFS(N668,Input!$I310,Costs!N$1)+SUMIFS(N668,Input!$J310,Costs!N$1)+SUMIFS(N668,Input!$K310,Costs!N$1)+SUMIFS(N668,Input!$L310,Costs!N$1)</f>
        <v>0</v>
      </c>
      <c r="O309" s="8">
        <f>SUMIFS(O668,Input!$I310,Costs!O$1)+SUMIFS(O668,Input!$J310,Costs!O$1)+SUMIFS(O668,Input!$K310,Costs!O$1)+SUMIFS(O668,Input!$L310,Costs!O$1)</f>
        <v>0</v>
      </c>
      <c r="P309" s="8">
        <f>SUMIFS(P668,Input!$I310,Costs!P$1)+SUMIFS(P668,Input!$J310,Costs!P$1)+SUMIFS(P668,Input!$K310,Costs!P$1)+SUMIFS(P668,Input!$L310,Costs!P$1)</f>
        <v>0</v>
      </c>
      <c r="Q309" s="8">
        <f>SUMIFS(Q668,Input!$I310,Costs!Q$1)+SUMIFS(Q668,Input!$J310,Costs!Q$1)+SUMIFS(Q668,Input!$K310,Costs!Q$1)+SUMIFS(Q668,Input!$L310,Costs!Q$1)</f>
        <v>0</v>
      </c>
      <c r="R309" s="8">
        <f>SUMIFS(R668,Input!$I310,Costs!R$1)+SUMIFS(R668,Input!$J310,Costs!R$1)+SUMIFS(R668,Input!$K310,Costs!R$1)+SUMIFS(R668,Input!$L310,Costs!R$1)</f>
        <v>0</v>
      </c>
      <c r="S309" s="8">
        <f>SUMIFS(S668,Input!$I310,Costs!S$1)+SUMIFS(S668,Input!$J310,Costs!S$1)+SUMIFS(S668,Input!$K310,Costs!S$1)+SUMIFS(S668,Input!$L310,Costs!S$1)</f>
        <v>0</v>
      </c>
      <c r="T309" s="8">
        <f>SUMIFS(T668,Input!$I310,Costs!T$1)+SUMIFS(T668,Input!$J310,Costs!T$1)+SUMIFS(T668,Input!$K310,Costs!T$1)+SUMIFS(T668,Input!$L310,Costs!T$1)</f>
        <v>0</v>
      </c>
      <c r="U309" s="8">
        <f>SUMIFS(U668,Input!$I310,Costs!U$1)+SUMIFS(U668,Input!$J310,Costs!U$1)+SUMIFS(U668,Input!$K310,Costs!U$1)+SUMIFS(U668,Input!$L310,Costs!U$1)</f>
        <v>0</v>
      </c>
      <c r="V309" s="8">
        <f>SUMIFS(V668,Input!$I310,Costs!V$1)+SUMIFS(V668,Input!$J310,Costs!V$1)+SUMIFS(V668,Input!$K310,Costs!V$1)+SUMIFS(V668,Input!$L310,Costs!V$1)</f>
        <v>0</v>
      </c>
      <c r="W309" s="8">
        <f>SUMIFS(W668,Input!$I310,Costs!W$1)+SUMIFS(W668,Input!$J310,Costs!W$1)+SUMIFS(W668,Input!$K310,Costs!W$1)+SUMIFS(W668,Input!$L310,Costs!W$1)</f>
        <v>0</v>
      </c>
      <c r="X309"/>
      <c r="Y309" s="119">
        <f t="shared" si="7"/>
        <v>0</v>
      </c>
      <c r="Z309"/>
    </row>
    <row r="310" spans="1:26" ht="14.5" hidden="1" thickBot="1" x14ac:dyDescent="0.35">
      <c r="A310" s="67" t="str">
        <f>IF(ISBLANK(Input!A311)," ",Input!A311)</f>
        <v xml:space="preserve"> </v>
      </c>
      <c r="B310" s="117" t="str">
        <f>IF(ISBLANK(Input!B311)," ",Input!B311)</f>
        <v xml:space="preserve"> </v>
      </c>
      <c r="C310" s="66" t="str">
        <f>IF(ISBLANK(Input!C311)," ",Input!C311)</f>
        <v xml:space="preserve"> </v>
      </c>
      <c r="D310" s="8">
        <f>SUMIFS(D669,Input!$I311,Costs!D$1)+SUMIFS(D669,Input!$J311,Costs!D$1)+SUMIFS(D669,Input!$K311,Costs!D$1)+SUMIFS(D669,Input!$L311,Costs!D$1)</f>
        <v>0</v>
      </c>
      <c r="E310" s="8">
        <f>SUMIFS(E669,Input!$I311,Costs!E$1)+SUMIFS(E669,Input!$J311,Costs!E$1)+SUMIFS(E669,Input!$K311,Costs!E$1)+SUMIFS(E669,Input!$L311,Costs!E$1)</f>
        <v>0</v>
      </c>
      <c r="F310" s="8">
        <f>SUMIFS(F669,Input!$I311,Costs!F$1)+SUMIFS(F669,Input!$J311,Costs!F$1)+SUMIFS(F669,Input!$K311,Costs!F$1)+SUMIFS(F669,Input!$L311,Costs!F$1)</f>
        <v>0</v>
      </c>
      <c r="G310" s="8">
        <f>SUMIFS(G669,Input!$I311,Costs!G$1)+SUMIFS(G669,Input!$J311,Costs!G$1)+SUMIFS(G669,Input!$K311,Costs!G$1)+SUMIFS(G669,Input!$L311,Costs!G$1)</f>
        <v>0</v>
      </c>
      <c r="H310" s="8">
        <f>SUMIFS(H669,Input!$I311,Costs!H$1)+SUMIFS(H669,Input!$J311,Costs!H$1)+SUMIFS(H669,Input!$K311,Costs!H$1)+SUMIFS(H669,Input!$L311,Costs!H$1)</f>
        <v>0</v>
      </c>
      <c r="I310" s="8">
        <f>SUMIFS(I669,Input!$I311,Costs!I$1)+SUMIFS(I669,Input!$J311,Costs!I$1)+SUMIFS(I669,Input!$K311,Costs!I$1)+SUMIFS(I669,Input!$L311,Costs!I$1)</f>
        <v>0</v>
      </c>
      <c r="J310" s="8">
        <f>SUMIFS(J669,Input!$I311,Costs!J$1)+SUMIFS(J669,Input!$J311,Costs!J$1)+SUMIFS(J669,Input!$K311,Costs!J$1)+SUMIFS(J669,Input!$L311,Costs!J$1)</f>
        <v>0</v>
      </c>
      <c r="K310" s="8">
        <f>SUMIFS(K669,Input!$I311,Costs!K$1)+SUMIFS(K669,Input!$J311,Costs!K$1)+SUMIFS(K669,Input!$K311,Costs!K$1)+SUMIFS(K669,Input!$L311,Costs!K$1)</f>
        <v>0</v>
      </c>
      <c r="L310" s="8">
        <f>SUMIFS(L669,Input!$I311,Costs!L$1)+SUMIFS(L669,Input!$J311,Costs!L$1)+SUMIFS(L669,Input!$K311,Costs!L$1)+SUMIFS(L669,Input!$L311,Costs!L$1)</f>
        <v>0</v>
      </c>
      <c r="M310" s="8">
        <f>SUMIFS(M669,Input!$I311,Costs!M$1)+SUMIFS(M669,Input!$J311,Costs!M$1)+SUMIFS(M669,Input!$K311,Costs!M$1)+SUMIFS(M669,Input!$L311,Costs!M$1)</f>
        <v>0</v>
      </c>
      <c r="N310" s="8">
        <f>SUMIFS(N669,Input!$I311,Costs!N$1)+SUMIFS(N669,Input!$J311,Costs!N$1)+SUMIFS(N669,Input!$K311,Costs!N$1)+SUMIFS(N669,Input!$L311,Costs!N$1)</f>
        <v>0</v>
      </c>
      <c r="O310" s="8">
        <f>SUMIFS(O669,Input!$I311,Costs!O$1)+SUMIFS(O669,Input!$J311,Costs!O$1)+SUMIFS(O669,Input!$K311,Costs!O$1)+SUMIFS(O669,Input!$L311,Costs!O$1)</f>
        <v>0</v>
      </c>
      <c r="P310" s="8">
        <f>SUMIFS(P669,Input!$I311,Costs!P$1)+SUMIFS(P669,Input!$J311,Costs!P$1)+SUMIFS(P669,Input!$K311,Costs!P$1)+SUMIFS(P669,Input!$L311,Costs!P$1)</f>
        <v>0</v>
      </c>
      <c r="Q310" s="8">
        <f>SUMIFS(Q669,Input!$I311,Costs!Q$1)+SUMIFS(Q669,Input!$J311,Costs!Q$1)+SUMIFS(Q669,Input!$K311,Costs!Q$1)+SUMIFS(Q669,Input!$L311,Costs!Q$1)</f>
        <v>0</v>
      </c>
      <c r="R310" s="8">
        <f>SUMIFS(R669,Input!$I311,Costs!R$1)+SUMIFS(R669,Input!$J311,Costs!R$1)+SUMIFS(R669,Input!$K311,Costs!R$1)+SUMIFS(R669,Input!$L311,Costs!R$1)</f>
        <v>0</v>
      </c>
      <c r="S310" s="8">
        <f>SUMIFS(S669,Input!$I311,Costs!S$1)+SUMIFS(S669,Input!$J311,Costs!S$1)+SUMIFS(S669,Input!$K311,Costs!S$1)+SUMIFS(S669,Input!$L311,Costs!S$1)</f>
        <v>0</v>
      </c>
      <c r="T310" s="8">
        <f>SUMIFS(T669,Input!$I311,Costs!T$1)+SUMIFS(T669,Input!$J311,Costs!T$1)+SUMIFS(T669,Input!$K311,Costs!T$1)+SUMIFS(T669,Input!$L311,Costs!T$1)</f>
        <v>0</v>
      </c>
      <c r="U310" s="8">
        <f>SUMIFS(U669,Input!$I311,Costs!U$1)+SUMIFS(U669,Input!$J311,Costs!U$1)+SUMIFS(U669,Input!$K311,Costs!U$1)+SUMIFS(U669,Input!$L311,Costs!U$1)</f>
        <v>0</v>
      </c>
      <c r="V310" s="8">
        <f>SUMIFS(V669,Input!$I311,Costs!V$1)+SUMIFS(V669,Input!$J311,Costs!V$1)+SUMIFS(V669,Input!$K311,Costs!V$1)+SUMIFS(V669,Input!$L311,Costs!V$1)</f>
        <v>0</v>
      </c>
      <c r="W310" s="8">
        <f>SUMIFS(W669,Input!$I311,Costs!W$1)+SUMIFS(W669,Input!$J311,Costs!W$1)+SUMIFS(W669,Input!$K311,Costs!W$1)+SUMIFS(W669,Input!$L311,Costs!W$1)</f>
        <v>0</v>
      </c>
      <c r="X310"/>
      <c r="Y310" s="119">
        <f t="shared" si="7"/>
        <v>0</v>
      </c>
      <c r="Z310"/>
    </row>
    <row r="311" spans="1:26" ht="14.5" hidden="1" thickBot="1" x14ac:dyDescent="0.35">
      <c r="A311" s="67" t="str">
        <f>IF(ISBLANK(Input!A312)," ",Input!A312)</f>
        <v xml:space="preserve"> </v>
      </c>
      <c r="B311" s="117" t="str">
        <f>IF(ISBLANK(Input!B312)," ",Input!B312)</f>
        <v xml:space="preserve"> </v>
      </c>
      <c r="C311" s="66" t="str">
        <f>IF(ISBLANK(Input!C312)," ",Input!C312)</f>
        <v xml:space="preserve"> </v>
      </c>
      <c r="D311" s="8">
        <f>SUMIFS(D670,Input!$I312,Costs!D$1)+SUMIFS(D670,Input!$J312,Costs!D$1)+SUMIFS(D670,Input!$K312,Costs!D$1)+SUMIFS(D670,Input!$L312,Costs!D$1)</f>
        <v>0</v>
      </c>
      <c r="E311" s="8">
        <f>SUMIFS(E670,Input!$I312,Costs!E$1)+SUMIFS(E670,Input!$J312,Costs!E$1)+SUMIFS(E670,Input!$K312,Costs!E$1)+SUMIFS(E670,Input!$L312,Costs!E$1)</f>
        <v>0</v>
      </c>
      <c r="F311" s="8">
        <f>SUMIFS(F670,Input!$I312,Costs!F$1)+SUMIFS(F670,Input!$J312,Costs!F$1)+SUMIFS(F670,Input!$K312,Costs!F$1)+SUMIFS(F670,Input!$L312,Costs!F$1)</f>
        <v>0</v>
      </c>
      <c r="G311" s="8">
        <f>SUMIFS(G670,Input!$I312,Costs!G$1)+SUMIFS(G670,Input!$J312,Costs!G$1)+SUMIFS(G670,Input!$K312,Costs!G$1)+SUMIFS(G670,Input!$L312,Costs!G$1)</f>
        <v>0</v>
      </c>
      <c r="H311" s="8">
        <f>SUMIFS(H670,Input!$I312,Costs!H$1)+SUMIFS(H670,Input!$J312,Costs!H$1)+SUMIFS(H670,Input!$K312,Costs!H$1)+SUMIFS(H670,Input!$L312,Costs!H$1)</f>
        <v>0</v>
      </c>
      <c r="I311" s="8">
        <f>SUMIFS(I670,Input!$I312,Costs!I$1)+SUMIFS(I670,Input!$J312,Costs!I$1)+SUMIFS(I670,Input!$K312,Costs!I$1)+SUMIFS(I670,Input!$L312,Costs!I$1)</f>
        <v>0</v>
      </c>
      <c r="J311" s="8">
        <f>SUMIFS(J670,Input!$I312,Costs!J$1)+SUMIFS(J670,Input!$J312,Costs!J$1)+SUMIFS(J670,Input!$K312,Costs!J$1)+SUMIFS(J670,Input!$L312,Costs!J$1)</f>
        <v>0</v>
      </c>
      <c r="K311" s="8">
        <f>SUMIFS(K670,Input!$I312,Costs!K$1)+SUMIFS(K670,Input!$J312,Costs!K$1)+SUMIFS(K670,Input!$K312,Costs!K$1)+SUMIFS(K670,Input!$L312,Costs!K$1)</f>
        <v>0</v>
      </c>
      <c r="L311" s="8">
        <f>SUMIFS(L670,Input!$I312,Costs!L$1)+SUMIFS(L670,Input!$J312,Costs!L$1)+SUMIFS(L670,Input!$K312,Costs!L$1)+SUMIFS(L670,Input!$L312,Costs!L$1)</f>
        <v>0</v>
      </c>
      <c r="M311" s="8">
        <f>SUMIFS(M670,Input!$I312,Costs!M$1)+SUMIFS(M670,Input!$J312,Costs!M$1)+SUMIFS(M670,Input!$K312,Costs!M$1)+SUMIFS(M670,Input!$L312,Costs!M$1)</f>
        <v>0</v>
      </c>
      <c r="N311" s="8">
        <f>SUMIFS(N670,Input!$I312,Costs!N$1)+SUMIFS(N670,Input!$J312,Costs!N$1)+SUMIFS(N670,Input!$K312,Costs!N$1)+SUMIFS(N670,Input!$L312,Costs!N$1)</f>
        <v>0</v>
      </c>
      <c r="O311" s="8">
        <f>SUMIFS(O670,Input!$I312,Costs!O$1)+SUMIFS(O670,Input!$J312,Costs!O$1)+SUMIFS(O670,Input!$K312,Costs!O$1)+SUMIFS(O670,Input!$L312,Costs!O$1)</f>
        <v>0</v>
      </c>
      <c r="P311" s="8">
        <f>SUMIFS(P670,Input!$I312,Costs!P$1)+SUMIFS(P670,Input!$J312,Costs!P$1)+SUMIFS(P670,Input!$K312,Costs!P$1)+SUMIFS(P670,Input!$L312,Costs!P$1)</f>
        <v>0</v>
      </c>
      <c r="Q311" s="8">
        <f>SUMIFS(Q670,Input!$I312,Costs!Q$1)+SUMIFS(Q670,Input!$J312,Costs!Q$1)+SUMIFS(Q670,Input!$K312,Costs!Q$1)+SUMIFS(Q670,Input!$L312,Costs!Q$1)</f>
        <v>0</v>
      </c>
      <c r="R311" s="8">
        <f>SUMIFS(R670,Input!$I312,Costs!R$1)+SUMIFS(R670,Input!$J312,Costs!R$1)+SUMIFS(R670,Input!$K312,Costs!R$1)+SUMIFS(R670,Input!$L312,Costs!R$1)</f>
        <v>0</v>
      </c>
      <c r="S311" s="8">
        <f>SUMIFS(S670,Input!$I312,Costs!S$1)+SUMIFS(S670,Input!$J312,Costs!S$1)+SUMIFS(S670,Input!$K312,Costs!S$1)+SUMIFS(S670,Input!$L312,Costs!S$1)</f>
        <v>0</v>
      </c>
      <c r="T311" s="8">
        <f>SUMIFS(T670,Input!$I312,Costs!T$1)+SUMIFS(T670,Input!$J312,Costs!T$1)+SUMIFS(T670,Input!$K312,Costs!T$1)+SUMIFS(T670,Input!$L312,Costs!T$1)</f>
        <v>0</v>
      </c>
      <c r="U311" s="8">
        <f>SUMIFS(U670,Input!$I312,Costs!U$1)+SUMIFS(U670,Input!$J312,Costs!U$1)+SUMIFS(U670,Input!$K312,Costs!U$1)+SUMIFS(U670,Input!$L312,Costs!U$1)</f>
        <v>0</v>
      </c>
      <c r="V311" s="8">
        <f>SUMIFS(V670,Input!$I312,Costs!V$1)+SUMIFS(V670,Input!$J312,Costs!V$1)+SUMIFS(V670,Input!$K312,Costs!V$1)+SUMIFS(V670,Input!$L312,Costs!V$1)</f>
        <v>0</v>
      </c>
      <c r="W311" s="8">
        <f>SUMIFS(W670,Input!$I312,Costs!W$1)+SUMIFS(W670,Input!$J312,Costs!W$1)+SUMIFS(W670,Input!$K312,Costs!W$1)+SUMIFS(W670,Input!$L312,Costs!W$1)</f>
        <v>0</v>
      </c>
      <c r="X311"/>
      <c r="Y311" s="119">
        <f t="shared" si="7"/>
        <v>0</v>
      </c>
      <c r="Z311"/>
    </row>
    <row r="312" spans="1:26" ht="14.5" hidden="1" thickBot="1" x14ac:dyDescent="0.35">
      <c r="A312" s="67" t="str">
        <f>IF(ISBLANK(Input!A313)," ",Input!A313)</f>
        <v xml:space="preserve"> </v>
      </c>
      <c r="B312" s="117" t="str">
        <f>IF(ISBLANK(Input!B313)," ",Input!B313)</f>
        <v xml:space="preserve"> </v>
      </c>
      <c r="C312" s="66" t="str">
        <f>IF(ISBLANK(Input!C313)," ",Input!C313)</f>
        <v xml:space="preserve"> </v>
      </c>
      <c r="D312" s="8">
        <f>SUMIFS(D671,Input!$I313,Costs!D$1)+SUMIFS(D671,Input!$J313,Costs!D$1)+SUMIFS(D671,Input!$K313,Costs!D$1)+SUMIFS(D671,Input!$L313,Costs!D$1)</f>
        <v>0</v>
      </c>
      <c r="E312" s="8">
        <f>SUMIFS(E671,Input!$I313,Costs!E$1)+SUMIFS(E671,Input!$J313,Costs!E$1)+SUMIFS(E671,Input!$K313,Costs!E$1)+SUMIFS(E671,Input!$L313,Costs!E$1)</f>
        <v>0</v>
      </c>
      <c r="F312" s="8">
        <f>SUMIFS(F671,Input!$I313,Costs!F$1)+SUMIFS(F671,Input!$J313,Costs!F$1)+SUMIFS(F671,Input!$K313,Costs!F$1)+SUMIFS(F671,Input!$L313,Costs!F$1)</f>
        <v>0</v>
      </c>
      <c r="G312" s="8">
        <f>SUMIFS(G671,Input!$I313,Costs!G$1)+SUMIFS(G671,Input!$J313,Costs!G$1)+SUMIFS(G671,Input!$K313,Costs!G$1)+SUMIFS(G671,Input!$L313,Costs!G$1)</f>
        <v>0</v>
      </c>
      <c r="H312" s="8">
        <f>SUMIFS(H671,Input!$I313,Costs!H$1)+SUMIFS(H671,Input!$J313,Costs!H$1)+SUMIFS(H671,Input!$K313,Costs!H$1)+SUMIFS(H671,Input!$L313,Costs!H$1)</f>
        <v>0</v>
      </c>
      <c r="I312" s="8">
        <f>SUMIFS(I671,Input!$I313,Costs!I$1)+SUMIFS(I671,Input!$J313,Costs!I$1)+SUMIFS(I671,Input!$K313,Costs!I$1)+SUMIFS(I671,Input!$L313,Costs!I$1)</f>
        <v>0</v>
      </c>
      <c r="J312" s="8">
        <f>SUMIFS(J671,Input!$I313,Costs!J$1)+SUMIFS(J671,Input!$J313,Costs!J$1)+SUMIFS(J671,Input!$K313,Costs!J$1)+SUMIFS(J671,Input!$L313,Costs!J$1)</f>
        <v>0</v>
      </c>
      <c r="K312" s="8">
        <f>SUMIFS(K671,Input!$I313,Costs!K$1)+SUMIFS(K671,Input!$J313,Costs!K$1)+SUMIFS(K671,Input!$K313,Costs!K$1)+SUMIFS(K671,Input!$L313,Costs!K$1)</f>
        <v>0</v>
      </c>
      <c r="L312" s="8">
        <f>SUMIFS(L671,Input!$I313,Costs!L$1)+SUMIFS(L671,Input!$J313,Costs!L$1)+SUMIFS(L671,Input!$K313,Costs!L$1)+SUMIFS(L671,Input!$L313,Costs!L$1)</f>
        <v>0</v>
      </c>
      <c r="M312" s="8">
        <f>SUMIFS(M671,Input!$I313,Costs!M$1)+SUMIFS(M671,Input!$J313,Costs!M$1)+SUMIFS(M671,Input!$K313,Costs!M$1)+SUMIFS(M671,Input!$L313,Costs!M$1)</f>
        <v>0</v>
      </c>
      <c r="N312" s="8">
        <f>SUMIFS(N671,Input!$I313,Costs!N$1)+SUMIFS(N671,Input!$J313,Costs!N$1)+SUMIFS(N671,Input!$K313,Costs!N$1)+SUMIFS(N671,Input!$L313,Costs!N$1)</f>
        <v>0</v>
      </c>
      <c r="O312" s="8">
        <f>SUMIFS(O671,Input!$I313,Costs!O$1)+SUMIFS(O671,Input!$J313,Costs!O$1)+SUMIFS(O671,Input!$K313,Costs!O$1)+SUMIFS(O671,Input!$L313,Costs!O$1)</f>
        <v>0</v>
      </c>
      <c r="P312" s="8">
        <f>SUMIFS(P671,Input!$I313,Costs!P$1)+SUMIFS(P671,Input!$J313,Costs!P$1)+SUMIFS(P671,Input!$K313,Costs!P$1)+SUMIFS(P671,Input!$L313,Costs!P$1)</f>
        <v>0</v>
      </c>
      <c r="Q312" s="8">
        <f>SUMIFS(Q671,Input!$I313,Costs!Q$1)+SUMIFS(Q671,Input!$J313,Costs!Q$1)+SUMIFS(Q671,Input!$K313,Costs!Q$1)+SUMIFS(Q671,Input!$L313,Costs!Q$1)</f>
        <v>0</v>
      </c>
      <c r="R312" s="8">
        <f>SUMIFS(R671,Input!$I313,Costs!R$1)+SUMIFS(R671,Input!$J313,Costs!R$1)+SUMIFS(R671,Input!$K313,Costs!R$1)+SUMIFS(R671,Input!$L313,Costs!R$1)</f>
        <v>0</v>
      </c>
      <c r="S312" s="8">
        <f>SUMIFS(S671,Input!$I313,Costs!S$1)+SUMIFS(S671,Input!$J313,Costs!S$1)+SUMIFS(S671,Input!$K313,Costs!S$1)+SUMIFS(S671,Input!$L313,Costs!S$1)</f>
        <v>0</v>
      </c>
      <c r="T312" s="8">
        <f>SUMIFS(T671,Input!$I313,Costs!T$1)+SUMIFS(T671,Input!$J313,Costs!T$1)+SUMIFS(T671,Input!$K313,Costs!T$1)+SUMIFS(T671,Input!$L313,Costs!T$1)</f>
        <v>0</v>
      </c>
      <c r="U312" s="8">
        <f>SUMIFS(U671,Input!$I313,Costs!U$1)+SUMIFS(U671,Input!$J313,Costs!U$1)+SUMIFS(U671,Input!$K313,Costs!U$1)+SUMIFS(U671,Input!$L313,Costs!U$1)</f>
        <v>0</v>
      </c>
      <c r="V312" s="8">
        <f>SUMIFS(V671,Input!$I313,Costs!V$1)+SUMIFS(V671,Input!$J313,Costs!V$1)+SUMIFS(V671,Input!$K313,Costs!V$1)+SUMIFS(V671,Input!$L313,Costs!V$1)</f>
        <v>0</v>
      </c>
      <c r="W312" s="8">
        <f>SUMIFS(W671,Input!$I313,Costs!W$1)+SUMIFS(W671,Input!$J313,Costs!W$1)+SUMIFS(W671,Input!$K313,Costs!W$1)+SUMIFS(W671,Input!$L313,Costs!W$1)</f>
        <v>0</v>
      </c>
      <c r="X312"/>
      <c r="Y312" s="119">
        <f t="shared" si="7"/>
        <v>0</v>
      </c>
      <c r="Z312"/>
    </row>
    <row r="313" spans="1:26" ht="14.5" hidden="1" thickBot="1" x14ac:dyDescent="0.35">
      <c r="A313" s="67" t="str">
        <f>IF(ISBLANK(Input!A314)," ",Input!A314)</f>
        <v xml:space="preserve"> </v>
      </c>
      <c r="B313" s="117" t="str">
        <f>IF(ISBLANK(Input!B314)," ",Input!B314)</f>
        <v xml:space="preserve"> </v>
      </c>
      <c r="C313" s="66" t="str">
        <f>IF(ISBLANK(Input!C314)," ",Input!C314)</f>
        <v xml:space="preserve"> </v>
      </c>
      <c r="D313" s="8">
        <f>SUMIFS(D672,Input!$I314,Costs!D$1)+SUMIFS(D672,Input!$J314,Costs!D$1)+SUMIFS(D672,Input!$K314,Costs!D$1)+SUMIFS(D672,Input!$L314,Costs!D$1)</f>
        <v>0</v>
      </c>
      <c r="E313" s="8">
        <f>SUMIFS(E672,Input!$I314,Costs!E$1)+SUMIFS(E672,Input!$J314,Costs!E$1)+SUMIFS(E672,Input!$K314,Costs!E$1)+SUMIFS(E672,Input!$L314,Costs!E$1)</f>
        <v>0</v>
      </c>
      <c r="F313" s="8">
        <f>SUMIFS(F672,Input!$I314,Costs!F$1)+SUMIFS(F672,Input!$J314,Costs!F$1)+SUMIFS(F672,Input!$K314,Costs!F$1)+SUMIFS(F672,Input!$L314,Costs!F$1)</f>
        <v>0</v>
      </c>
      <c r="G313" s="8">
        <f>SUMIFS(G672,Input!$I314,Costs!G$1)+SUMIFS(G672,Input!$J314,Costs!G$1)+SUMIFS(G672,Input!$K314,Costs!G$1)+SUMIFS(G672,Input!$L314,Costs!G$1)</f>
        <v>0</v>
      </c>
      <c r="H313" s="8">
        <f>SUMIFS(H672,Input!$I314,Costs!H$1)+SUMIFS(H672,Input!$J314,Costs!H$1)+SUMIFS(H672,Input!$K314,Costs!H$1)+SUMIFS(H672,Input!$L314,Costs!H$1)</f>
        <v>0</v>
      </c>
      <c r="I313" s="8">
        <f>SUMIFS(I672,Input!$I314,Costs!I$1)+SUMIFS(I672,Input!$J314,Costs!I$1)+SUMIFS(I672,Input!$K314,Costs!I$1)+SUMIFS(I672,Input!$L314,Costs!I$1)</f>
        <v>0</v>
      </c>
      <c r="J313" s="8">
        <f>SUMIFS(J672,Input!$I314,Costs!J$1)+SUMIFS(J672,Input!$J314,Costs!J$1)+SUMIFS(J672,Input!$K314,Costs!J$1)+SUMIFS(J672,Input!$L314,Costs!J$1)</f>
        <v>0</v>
      </c>
      <c r="K313" s="8">
        <f>SUMIFS(K672,Input!$I314,Costs!K$1)+SUMIFS(K672,Input!$J314,Costs!K$1)+SUMIFS(K672,Input!$K314,Costs!K$1)+SUMIFS(K672,Input!$L314,Costs!K$1)</f>
        <v>0</v>
      </c>
      <c r="L313" s="8">
        <f>SUMIFS(L672,Input!$I314,Costs!L$1)+SUMIFS(L672,Input!$J314,Costs!L$1)+SUMIFS(L672,Input!$K314,Costs!L$1)+SUMIFS(L672,Input!$L314,Costs!L$1)</f>
        <v>0</v>
      </c>
      <c r="M313" s="8">
        <f>SUMIFS(M672,Input!$I314,Costs!M$1)+SUMIFS(M672,Input!$J314,Costs!M$1)+SUMIFS(M672,Input!$K314,Costs!M$1)+SUMIFS(M672,Input!$L314,Costs!M$1)</f>
        <v>0</v>
      </c>
      <c r="N313" s="8">
        <f>SUMIFS(N672,Input!$I314,Costs!N$1)+SUMIFS(N672,Input!$J314,Costs!N$1)+SUMIFS(N672,Input!$K314,Costs!N$1)+SUMIFS(N672,Input!$L314,Costs!N$1)</f>
        <v>0</v>
      </c>
      <c r="O313" s="8">
        <f>SUMIFS(O672,Input!$I314,Costs!O$1)+SUMIFS(O672,Input!$J314,Costs!O$1)+SUMIFS(O672,Input!$K314,Costs!O$1)+SUMIFS(O672,Input!$L314,Costs!O$1)</f>
        <v>0</v>
      </c>
      <c r="P313" s="8">
        <f>SUMIFS(P672,Input!$I314,Costs!P$1)+SUMIFS(P672,Input!$J314,Costs!P$1)+SUMIFS(P672,Input!$K314,Costs!P$1)+SUMIFS(P672,Input!$L314,Costs!P$1)</f>
        <v>0</v>
      </c>
      <c r="Q313" s="8">
        <f>SUMIFS(Q672,Input!$I314,Costs!Q$1)+SUMIFS(Q672,Input!$J314,Costs!Q$1)+SUMIFS(Q672,Input!$K314,Costs!Q$1)+SUMIFS(Q672,Input!$L314,Costs!Q$1)</f>
        <v>0</v>
      </c>
      <c r="R313" s="8">
        <f>SUMIFS(R672,Input!$I314,Costs!R$1)+SUMIFS(R672,Input!$J314,Costs!R$1)+SUMIFS(R672,Input!$K314,Costs!R$1)+SUMIFS(R672,Input!$L314,Costs!R$1)</f>
        <v>0</v>
      </c>
      <c r="S313" s="8">
        <f>SUMIFS(S672,Input!$I314,Costs!S$1)+SUMIFS(S672,Input!$J314,Costs!S$1)+SUMIFS(S672,Input!$K314,Costs!S$1)+SUMIFS(S672,Input!$L314,Costs!S$1)</f>
        <v>0</v>
      </c>
      <c r="T313" s="8">
        <f>SUMIFS(T672,Input!$I314,Costs!T$1)+SUMIFS(T672,Input!$J314,Costs!T$1)+SUMIFS(T672,Input!$K314,Costs!T$1)+SUMIFS(T672,Input!$L314,Costs!T$1)</f>
        <v>0</v>
      </c>
      <c r="U313" s="8">
        <f>SUMIFS(U672,Input!$I314,Costs!U$1)+SUMIFS(U672,Input!$J314,Costs!U$1)+SUMIFS(U672,Input!$K314,Costs!U$1)+SUMIFS(U672,Input!$L314,Costs!U$1)</f>
        <v>0</v>
      </c>
      <c r="V313" s="8">
        <f>SUMIFS(V672,Input!$I314,Costs!V$1)+SUMIFS(V672,Input!$J314,Costs!V$1)+SUMIFS(V672,Input!$K314,Costs!V$1)+SUMIFS(V672,Input!$L314,Costs!V$1)</f>
        <v>0</v>
      </c>
      <c r="W313" s="8">
        <f>SUMIFS(W672,Input!$I314,Costs!W$1)+SUMIFS(W672,Input!$J314,Costs!W$1)+SUMIFS(W672,Input!$K314,Costs!W$1)+SUMIFS(W672,Input!$L314,Costs!W$1)</f>
        <v>0</v>
      </c>
      <c r="X313"/>
      <c r="Y313" s="119">
        <f t="shared" si="7"/>
        <v>0</v>
      </c>
      <c r="Z313"/>
    </row>
    <row r="314" spans="1:26" ht="14.5" hidden="1" thickBot="1" x14ac:dyDescent="0.35">
      <c r="A314" s="67" t="str">
        <f>IF(ISBLANK(Input!A315)," ",Input!A315)</f>
        <v xml:space="preserve"> </v>
      </c>
      <c r="B314" s="117" t="str">
        <f>IF(ISBLANK(Input!B315)," ",Input!B315)</f>
        <v xml:space="preserve"> </v>
      </c>
      <c r="C314" s="66" t="str">
        <f>IF(ISBLANK(Input!C315)," ",Input!C315)</f>
        <v xml:space="preserve"> </v>
      </c>
      <c r="D314" s="8">
        <f>SUMIFS(D673,Input!$I315,Costs!D$1)+SUMIFS(D673,Input!$J315,Costs!D$1)+SUMIFS(D673,Input!$K315,Costs!D$1)+SUMIFS(D673,Input!$L315,Costs!D$1)</f>
        <v>0</v>
      </c>
      <c r="E314" s="8">
        <f>SUMIFS(E673,Input!$I315,Costs!E$1)+SUMIFS(E673,Input!$J315,Costs!E$1)+SUMIFS(E673,Input!$K315,Costs!E$1)+SUMIFS(E673,Input!$L315,Costs!E$1)</f>
        <v>0</v>
      </c>
      <c r="F314" s="8">
        <f>SUMIFS(F673,Input!$I315,Costs!F$1)+SUMIFS(F673,Input!$J315,Costs!F$1)+SUMIFS(F673,Input!$K315,Costs!F$1)+SUMIFS(F673,Input!$L315,Costs!F$1)</f>
        <v>0</v>
      </c>
      <c r="G314" s="8">
        <f>SUMIFS(G673,Input!$I315,Costs!G$1)+SUMIFS(G673,Input!$J315,Costs!G$1)+SUMIFS(G673,Input!$K315,Costs!G$1)+SUMIFS(G673,Input!$L315,Costs!G$1)</f>
        <v>0</v>
      </c>
      <c r="H314" s="8">
        <f>SUMIFS(H673,Input!$I315,Costs!H$1)+SUMIFS(H673,Input!$J315,Costs!H$1)+SUMIFS(H673,Input!$K315,Costs!H$1)+SUMIFS(H673,Input!$L315,Costs!H$1)</f>
        <v>0</v>
      </c>
      <c r="I314" s="8">
        <f>SUMIFS(I673,Input!$I315,Costs!I$1)+SUMIFS(I673,Input!$J315,Costs!I$1)+SUMIFS(I673,Input!$K315,Costs!I$1)+SUMIFS(I673,Input!$L315,Costs!I$1)</f>
        <v>0</v>
      </c>
      <c r="J314" s="8">
        <f>SUMIFS(J673,Input!$I315,Costs!J$1)+SUMIFS(J673,Input!$J315,Costs!J$1)+SUMIFS(J673,Input!$K315,Costs!J$1)+SUMIFS(J673,Input!$L315,Costs!J$1)</f>
        <v>0</v>
      </c>
      <c r="K314" s="8">
        <f>SUMIFS(K673,Input!$I315,Costs!K$1)+SUMIFS(K673,Input!$J315,Costs!K$1)+SUMIFS(K673,Input!$K315,Costs!K$1)+SUMIFS(K673,Input!$L315,Costs!K$1)</f>
        <v>0</v>
      </c>
      <c r="L314" s="8">
        <f>SUMIFS(L673,Input!$I315,Costs!L$1)+SUMIFS(L673,Input!$J315,Costs!L$1)+SUMIFS(L673,Input!$K315,Costs!L$1)+SUMIFS(L673,Input!$L315,Costs!L$1)</f>
        <v>0</v>
      </c>
      <c r="M314" s="8">
        <f>SUMIFS(M673,Input!$I315,Costs!M$1)+SUMIFS(M673,Input!$J315,Costs!M$1)+SUMIFS(M673,Input!$K315,Costs!M$1)+SUMIFS(M673,Input!$L315,Costs!M$1)</f>
        <v>0</v>
      </c>
      <c r="N314" s="8">
        <f>SUMIFS(N673,Input!$I315,Costs!N$1)+SUMIFS(N673,Input!$J315,Costs!N$1)+SUMIFS(N673,Input!$K315,Costs!N$1)+SUMIFS(N673,Input!$L315,Costs!N$1)</f>
        <v>0</v>
      </c>
      <c r="O314" s="8">
        <f>SUMIFS(O673,Input!$I315,Costs!O$1)+SUMIFS(O673,Input!$J315,Costs!O$1)+SUMIFS(O673,Input!$K315,Costs!O$1)+SUMIFS(O673,Input!$L315,Costs!O$1)</f>
        <v>0</v>
      </c>
      <c r="P314" s="8">
        <f>SUMIFS(P673,Input!$I315,Costs!P$1)+SUMIFS(P673,Input!$J315,Costs!P$1)+SUMIFS(P673,Input!$K315,Costs!P$1)+SUMIFS(P673,Input!$L315,Costs!P$1)</f>
        <v>0</v>
      </c>
      <c r="Q314" s="8">
        <f>SUMIFS(Q673,Input!$I315,Costs!Q$1)+SUMIFS(Q673,Input!$J315,Costs!Q$1)+SUMIFS(Q673,Input!$K315,Costs!Q$1)+SUMIFS(Q673,Input!$L315,Costs!Q$1)</f>
        <v>0</v>
      </c>
      <c r="R314" s="8">
        <f>SUMIFS(R673,Input!$I315,Costs!R$1)+SUMIFS(R673,Input!$J315,Costs!R$1)+SUMIFS(R673,Input!$K315,Costs!R$1)+SUMIFS(R673,Input!$L315,Costs!R$1)</f>
        <v>0</v>
      </c>
      <c r="S314" s="8">
        <f>SUMIFS(S673,Input!$I315,Costs!S$1)+SUMIFS(S673,Input!$J315,Costs!S$1)+SUMIFS(S673,Input!$K315,Costs!S$1)+SUMIFS(S673,Input!$L315,Costs!S$1)</f>
        <v>0</v>
      </c>
      <c r="T314" s="8">
        <f>SUMIFS(T673,Input!$I315,Costs!T$1)+SUMIFS(T673,Input!$J315,Costs!T$1)+SUMIFS(T673,Input!$K315,Costs!T$1)+SUMIFS(T673,Input!$L315,Costs!T$1)</f>
        <v>0</v>
      </c>
      <c r="U314" s="8">
        <f>SUMIFS(U673,Input!$I315,Costs!U$1)+SUMIFS(U673,Input!$J315,Costs!U$1)+SUMIFS(U673,Input!$K315,Costs!U$1)+SUMIFS(U673,Input!$L315,Costs!U$1)</f>
        <v>0</v>
      </c>
      <c r="V314" s="8">
        <f>SUMIFS(V673,Input!$I315,Costs!V$1)+SUMIFS(V673,Input!$J315,Costs!V$1)+SUMIFS(V673,Input!$K315,Costs!V$1)+SUMIFS(V673,Input!$L315,Costs!V$1)</f>
        <v>0</v>
      </c>
      <c r="W314" s="8">
        <f>SUMIFS(W673,Input!$I315,Costs!W$1)+SUMIFS(W673,Input!$J315,Costs!W$1)+SUMIFS(W673,Input!$K315,Costs!W$1)+SUMIFS(W673,Input!$L315,Costs!W$1)</f>
        <v>0</v>
      </c>
      <c r="X314"/>
      <c r="Y314" s="119">
        <f t="shared" si="7"/>
        <v>0</v>
      </c>
      <c r="Z314"/>
    </row>
    <row r="315" spans="1:26" ht="14.5" hidden="1" thickBot="1" x14ac:dyDescent="0.35">
      <c r="A315" s="67" t="str">
        <f>IF(ISBLANK(Input!A316)," ",Input!A316)</f>
        <v xml:space="preserve"> </v>
      </c>
      <c r="B315" s="117" t="str">
        <f>IF(ISBLANK(Input!B316)," ",Input!B316)</f>
        <v xml:space="preserve"> </v>
      </c>
      <c r="C315" s="66" t="str">
        <f>IF(ISBLANK(Input!C316)," ",Input!C316)</f>
        <v xml:space="preserve"> </v>
      </c>
      <c r="D315" s="8">
        <f>SUMIFS(D674,Input!$I316,Costs!D$1)+SUMIFS(D674,Input!$J316,Costs!D$1)+SUMIFS(D674,Input!$K316,Costs!D$1)+SUMIFS(D674,Input!$L316,Costs!D$1)</f>
        <v>0</v>
      </c>
      <c r="E315" s="8">
        <f>SUMIFS(E674,Input!$I316,Costs!E$1)+SUMIFS(E674,Input!$J316,Costs!E$1)+SUMIFS(E674,Input!$K316,Costs!E$1)+SUMIFS(E674,Input!$L316,Costs!E$1)</f>
        <v>0</v>
      </c>
      <c r="F315" s="8">
        <f>SUMIFS(F674,Input!$I316,Costs!F$1)+SUMIFS(F674,Input!$J316,Costs!F$1)+SUMIFS(F674,Input!$K316,Costs!F$1)+SUMIFS(F674,Input!$L316,Costs!F$1)</f>
        <v>0</v>
      </c>
      <c r="G315" s="8">
        <f>SUMIFS(G674,Input!$I316,Costs!G$1)+SUMIFS(G674,Input!$J316,Costs!G$1)+SUMIFS(G674,Input!$K316,Costs!G$1)+SUMIFS(G674,Input!$L316,Costs!G$1)</f>
        <v>0</v>
      </c>
      <c r="H315" s="8">
        <f>SUMIFS(H674,Input!$I316,Costs!H$1)+SUMIFS(H674,Input!$J316,Costs!H$1)+SUMIFS(H674,Input!$K316,Costs!H$1)+SUMIFS(H674,Input!$L316,Costs!H$1)</f>
        <v>0</v>
      </c>
      <c r="I315" s="8">
        <f>SUMIFS(I674,Input!$I316,Costs!I$1)+SUMIFS(I674,Input!$J316,Costs!I$1)+SUMIFS(I674,Input!$K316,Costs!I$1)+SUMIFS(I674,Input!$L316,Costs!I$1)</f>
        <v>0</v>
      </c>
      <c r="J315" s="8">
        <f>SUMIFS(J674,Input!$I316,Costs!J$1)+SUMIFS(J674,Input!$J316,Costs!J$1)+SUMIFS(J674,Input!$K316,Costs!J$1)+SUMIFS(J674,Input!$L316,Costs!J$1)</f>
        <v>0</v>
      </c>
      <c r="K315" s="8">
        <f>SUMIFS(K674,Input!$I316,Costs!K$1)+SUMIFS(K674,Input!$J316,Costs!K$1)+SUMIFS(K674,Input!$K316,Costs!K$1)+SUMIFS(K674,Input!$L316,Costs!K$1)</f>
        <v>0</v>
      </c>
      <c r="L315" s="8">
        <f>SUMIFS(L674,Input!$I316,Costs!L$1)+SUMIFS(L674,Input!$J316,Costs!L$1)+SUMIFS(L674,Input!$K316,Costs!L$1)+SUMIFS(L674,Input!$L316,Costs!L$1)</f>
        <v>0</v>
      </c>
      <c r="M315" s="8">
        <f>SUMIFS(M674,Input!$I316,Costs!M$1)+SUMIFS(M674,Input!$J316,Costs!M$1)+SUMIFS(M674,Input!$K316,Costs!M$1)+SUMIFS(M674,Input!$L316,Costs!M$1)</f>
        <v>0</v>
      </c>
      <c r="N315" s="8">
        <f>SUMIFS(N674,Input!$I316,Costs!N$1)+SUMIFS(N674,Input!$J316,Costs!N$1)+SUMIFS(N674,Input!$K316,Costs!N$1)+SUMIFS(N674,Input!$L316,Costs!N$1)</f>
        <v>0</v>
      </c>
      <c r="O315" s="8">
        <f>SUMIFS(O674,Input!$I316,Costs!O$1)+SUMIFS(O674,Input!$J316,Costs!O$1)+SUMIFS(O674,Input!$K316,Costs!O$1)+SUMIFS(O674,Input!$L316,Costs!O$1)</f>
        <v>0</v>
      </c>
      <c r="P315" s="8">
        <f>SUMIFS(P674,Input!$I316,Costs!P$1)+SUMIFS(P674,Input!$J316,Costs!P$1)+SUMIFS(P674,Input!$K316,Costs!P$1)+SUMIFS(P674,Input!$L316,Costs!P$1)</f>
        <v>0</v>
      </c>
      <c r="Q315" s="8">
        <f>SUMIFS(Q674,Input!$I316,Costs!Q$1)+SUMIFS(Q674,Input!$J316,Costs!Q$1)+SUMIFS(Q674,Input!$K316,Costs!Q$1)+SUMIFS(Q674,Input!$L316,Costs!Q$1)</f>
        <v>0</v>
      </c>
      <c r="R315" s="8">
        <f>SUMIFS(R674,Input!$I316,Costs!R$1)+SUMIFS(R674,Input!$J316,Costs!R$1)+SUMIFS(R674,Input!$K316,Costs!R$1)+SUMIFS(R674,Input!$L316,Costs!R$1)</f>
        <v>0</v>
      </c>
      <c r="S315" s="8">
        <f>SUMIFS(S674,Input!$I316,Costs!S$1)+SUMIFS(S674,Input!$J316,Costs!S$1)+SUMIFS(S674,Input!$K316,Costs!S$1)+SUMIFS(S674,Input!$L316,Costs!S$1)</f>
        <v>0</v>
      </c>
      <c r="T315" s="8">
        <f>SUMIFS(T674,Input!$I316,Costs!T$1)+SUMIFS(T674,Input!$J316,Costs!T$1)+SUMIFS(T674,Input!$K316,Costs!T$1)+SUMIFS(T674,Input!$L316,Costs!T$1)</f>
        <v>0</v>
      </c>
      <c r="U315" s="8">
        <f>SUMIFS(U674,Input!$I316,Costs!U$1)+SUMIFS(U674,Input!$J316,Costs!U$1)+SUMIFS(U674,Input!$K316,Costs!U$1)+SUMIFS(U674,Input!$L316,Costs!U$1)</f>
        <v>0</v>
      </c>
      <c r="V315" s="8">
        <f>SUMIFS(V674,Input!$I316,Costs!V$1)+SUMIFS(V674,Input!$J316,Costs!V$1)+SUMIFS(V674,Input!$K316,Costs!V$1)+SUMIFS(V674,Input!$L316,Costs!V$1)</f>
        <v>0</v>
      </c>
      <c r="W315" s="8">
        <f>SUMIFS(W674,Input!$I316,Costs!W$1)+SUMIFS(W674,Input!$J316,Costs!W$1)+SUMIFS(W674,Input!$K316,Costs!W$1)+SUMIFS(W674,Input!$L316,Costs!W$1)</f>
        <v>0</v>
      </c>
      <c r="X315"/>
      <c r="Y315" s="119">
        <f t="shared" si="7"/>
        <v>0</v>
      </c>
      <c r="Z315"/>
    </row>
    <row r="316" spans="1:26" ht="14.5" hidden="1" thickBot="1" x14ac:dyDescent="0.35">
      <c r="A316" s="67" t="str">
        <f>IF(ISBLANK(Input!A317)," ",Input!A317)</f>
        <v xml:space="preserve"> </v>
      </c>
      <c r="B316" s="117" t="str">
        <f>IF(ISBLANK(Input!B317)," ",Input!B317)</f>
        <v xml:space="preserve"> </v>
      </c>
      <c r="C316" s="66" t="str">
        <f>IF(ISBLANK(Input!C317)," ",Input!C317)</f>
        <v xml:space="preserve"> </v>
      </c>
      <c r="D316" s="8">
        <f>SUMIFS(D675,Input!$I317,Costs!D$1)+SUMIFS(D675,Input!$J317,Costs!D$1)+SUMIFS(D675,Input!$K317,Costs!D$1)+SUMIFS(D675,Input!$L317,Costs!D$1)</f>
        <v>0</v>
      </c>
      <c r="E316" s="8">
        <f>SUMIFS(E675,Input!$I317,Costs!E$1)+SUMIFS(E675,Input!$J317,Costs!E$1)+SUMIFS(E675,Input!$K317,Costs!E$1)+SUMIFS(E675,Input!$L317,Costs!E$1)</f>
        <v>0</v>
      </c>
      <c r="F316" s="8">
        <f>SUMIFS(F675,Input!$I317,Costs!F$1)+SUMIFS(F675,Input!$J317,Costs!F$1)+SUMIFS(F675,Input!$K317,Costs!F$1)+SUMIFS(F675,Input!$L317,Costs!F$1)</f>
        <v>0</v>
      </c>
      <c r="G316" s="8">
        <f>SUMIFS(G675,Input!$I317,Costs!G$1)+SUMIFS(G675,Input!$J317,Costs!G$1)+SUMIFS(G675,Input!$K317,Costs!G$1)+SUMIFS(G675,Input!$L317,Costs!G$1)</f>
        <v>0</v>
      </c>
      <c r="H316" s="8">
        <f>SUMIFS(H675,Input!$I317,Costs!H$1)+SUMIFS(H675,Input!$J317,Costs!H$1)+SUMIFS(H675,Input!$K317,Costs!H$1)+SUMIFS(H675,Input!$L317,Costs!H$1)</f>
        <v>0</v>
      </c>
      <c r="I316" s="8">
        <f>SUMIFS(I675,Input!$I317,Costs!I$1)+SUMIFS(I675,Input!$J317,Costs!I$1)+SUMIFS(I675,Input!$K317,Costs!I$1)+SUMIFS(I675,Input!$L317,Costs!I$1)</f>
        <v>0</v>
      </c>
      <c r="J316" s="8">
        <f>SUMIFS(J675,Input!$I317,Costs!J$1)+SUMIFS(J675,Input!$J317,Costs!J$1)+SUMIFS(J675,Input!$K317,Costs!J$1)+SUMIFS(J675,Input!$L317,Costs!J$1)</f>
        <v>0</v>
      </c>
      <c r="K316" s="8">
        <f>SUMIFS(K675,Input!$I317,Costs!K$1)+SUMIFS(K675,Input!$J317,Costs!K$1)+SUMIFS(K675,Input!$K317,Costs!K$1)+SUMIFS(K675,Input!$L317,Costs!K$1)</f>
        <v>0</v>
      </c>
      <c r="L316" s="8">
        <f>SUMIFS(L675,Input!$I317,Costs!L$1)+SUMIFS(L675,Input!$J317,Costs!L$1)+SUMIFS(L675,Input!$K317,Costs!L$1)+SUMIFS(L675,Input!$L317,Costs!L$1)</f>
        <v>0</v>
      </c>
      <c r="M316" s="8">
        <f>SUMIFS(M675,Input!$I317,Costs!M$1)+SUMIFS(M675,Input!$J317,Costs!M$1)+SUMIFS(M675,Input!$K317,Costs!M$1)+SUMIFS(M675,Input!$L317,Costs!M$1)</f>
        <v>0</v>
      </c>
      <c r="N316" s="8">
        <f>SUMIFS(N675,Input!$I317,Costs!N$1)+SUMIFS(N675,Input!$J317,Costs!N$1)+SUMIFS(N675,Input!$K317,Costs!N$1)+SUMIFS(N675,Input!$L317,Costs!N$1)</f>
        <v>0</v>
      </c>
      <c r="O316" s="8">
        <f>SUMIFS(O675,Input!$I317,Costs!O$1)+SUMIFS(O675,Input!$J317,Costs!O$1)+SUMIFS(O675,Input!$K317,Costs!O$1)+SUMIFS(O675,Input!$L317,Costs!O$1)</f>
        <v>0</v>
      </c>
      <c r="P316" s="8">
        <f>SUMIFS(P675,Input!$I317,Costs!P$1)+SUMIFS(P675,Input!$J317,Costs!P$1)+SUMIFS(P675,Input!$K317,Costs!P$1)+SUMIFS(P675,Input!$L317,Costs!P$1)</f>
        <v>0</v>
      </c>
      <c r="Q316" s="8">
        <f>SUMIFS(Q675,Input!$I317,Costs!Q$1)+SUMIFS(Q675,Input!$J317,Costs!Q$1)+SUMIFS(Q675,Input!$K317,Costs!Q$1)+SUMIFS(Q675,Input!$L317,Costs!Q$1)</f>
        <v>0</v>
      </c>
      <c r="R316" s="8">
        <f>SUMIFS(R675,Input!$I317,Costs!R$1)+SUMIFS(R675,Input!$J317,Costs!R$1)+SUMIFS(R675,Input!$K317,Costs!R$1)+SUMIFS(R675,Input!$L317,Costs!R$1)</f>
        <v>0</v>
      </c>
      <c r="S316" s="8">
        <f>SUMIFS(S675,Input!$I317,Costs!S$1)+SUMIFS(S675,Input!$J317,Costs!S$1)+SUMIFS(S675,Input!$K317,Costs!S$1)+SUMIFS(S675,Input!$L317,Costs!S$1)</f>
        <v>0</v>
      </c>
      <c r="T316" s="8">
        <f>SUMIFS(T675,Input!$I317,Costs!T$1)+SUMIFS(T675,Input!$J317,Costs!T$1)+SUMIFS(T675,Input!$K317,Costs!T$1)+SUMIFS(T675,Input!$L317,Costs!T$1)</f>
        <v>0</v>
      </c>
      <c r="U316" s="8">
        <f>SUMIFS(U675,Input!$I317,Costs!U$1)+SUMIFS(U675,Input!$J317,Costs!U$1)+SUMIFS(U675,Input!$K317,Costs!U$1)+SUMIFS(U675,Input!$L317,Costs!U$1)</f>
        <v>0</v>
      </c>
      <c r="V316" s="8">
        <f>SUMIFS(V675,Input!$I317,Costs!V$1)+SUMIFS(V675,Input!$J317,Costs!V$1)+SUMIFS(V675,Input!$K317,Costs!V$1)+SUMIFS(V675,Input!$L317,Costs!V$1)</f>
        <v>0</v>
      </c>
      <c r="W316" s="8">
        <f>SUMIFS(W675,Input!$I317,Costs!W$1)+SUMIFS(W675,Input!$J317,Costs!W$1)+SUMIFS(W675,Input!$K317,Costs!W$1)+SUMIFS(W675,Input!$L317,Costs!W$1)</f>
        <v>0</v>
      </c>
      <c r="X316"/>
      <c r="Y316" s="119">
        <f t="shared" si="7"/>
        <v>0</v>
      </c>
      <c r="Z316"/>
    </row>
    <row r="317" spans="1:26" ht="14.5" hidden="1" thickBot="1" x14ac:dyDescent="0.35">
      <c r="A317" s="67" t="str">
        <f>IF(ISBLANK(Input!A318)," ",Input!A318)</f>
        <v xml:space="preserve"> </v>
      </c>
      <c r="B317" s="117" t="str">
        <f>IF(ISBLANK(Input!B318)," ",Input!B318)</f>
        <v xml:space="preserve"> </v>
      </c>
      <c r="C317" s="66" t="str">
        <f>IF(ISBLANK(Input!C318)," ",Input!C318)</f>
        <v xml:space="preserve"> </v>
      </c>
      <c r="D317" s="8">
        <f>SUMIFS(D676,Input!$I318,Costs!D$1)+SUMIFS(D676,Input!$J318,Costs!D$1)+SUMIFS(D676,Input!$K318,Costs!D$1)+SUMIFS(D676,Input!$L318,Costs!D$1)</f>
        <v>0</v>
      </c>
      <c r="E317" s="8">
        <f>SUMIFS(E676,Input!$I318,Costs!E$1)+SUMIFS(E676,Input!$J318,Costs!E$1)+SUMIFS(E676,Input!$K318,Costs!E$1)+SUMIFS(E676,Input!$L318,Costs!E$1)</f>
        <v>0</v>
      </c>
      <c r="F317" s="8">
        <f>SUMIFS(F676,Input!$I318,Costs!F$1)+SUMIFS(F676,Input!$J318,Costs!F$1)+SUMIFS(F676,Input!$K318,Costs!F$1)+SUMIFS(F676,Input!$L318,Costs!F$1)</f>
        <v>0</v>
      </c>
      <c r="G317" s="8">
        <f>SUMIFS(G676,Input!$I318,Costs!G$1)+SUMIFS(G676,Input!$J318,Costs!G$1)+SUMIFS(G676,Input!$K318,Costs!G$1)+SUMIFS(G676,Input!$L318,Costs!G$1)</f>
        <v>0</v>
      </c>
      <c r="H317" s="8">
        <f>SUMIFS(H676,Input!$I318,Costs!H$1)+SUMIFS(H676,Input!$J318,Costs!H$1)+SUMIFS(H676,Input!$K318,Costs!H$1)+SUMIFS(H676,Input!$L318,Costs!H$1)</f>
        <v>0</v>
      </c>
      <c r="I317" s="8">
        <f>SUMIFS(I676,Input!$I318,Costs!I$1)+SUMIFS(I676,Input!$J318,Costs!I$1)+SUMIFS(I676,Input!$K318,Costs!I$1)+SUMIFS(I676,Input!$L318,Costs!I$1)</f>
        <v>0</v>
      </c>
      <c r="J317" s="8">
        <f>SUMIFS(J676,Input!$I318,Costs!J$1)+SUMIFS(J676,Input!$J318,Costs!J$1)+SUMIFS(J676,Input!$K318,Costs!J$1)+SUMIFS(J676,Input!$L318,Costs!J$1)</f>
        <v>0</v>
      </c>
      <c r="K317" s="8">
        <f>SUMIFS(K676,Input!$I318,Costs!K$1)+SUMIFS(K676,Input!$J318,Costs!K$1)+SUMIFS(K676,Input!$K318,Costs!K$1)+SUMIFS(K676,Input!$L318,Costs!K$1)</f>
        <v>0</v>
      </c>
      <c r="L317" s="8">
        <f>SUMIFS(L676,Input!$I318,Costs!L$1)+SUMIFS(L676,Input!$J318,Costs!L$1)+SUMIFS(L676,Input!$K318,Costs!L$1)+SUMIFS(L676,Input!$L318,Costs!L$1)</f>
        <v>0</v>
      </c>
      <c r="M317" s="8">
        <f>SUMIFS(M676,Input!$I318,Costs!M$1)+SUMIFS(M676,Input!$J318,Costs!M$1)+SUMIFS(M676,Input!$K318,Costs!M$1)+SUMIFS(M676,Input!$L318,Costs!M$1)</f>
        <v>0</v>
      </c>
      <c r="N317" s="8">
        <f>SUMIFS(N676,Input!$I318,Costs!N$1)+SUMIFS(N676,Input!$J318,Costs!N$1)+SUMIFS(N676,Input!$K318,Costs!N$1)+SUMIFS(N676,Input!$L318,Costs!N$1)</f>
        <v>0</v>
      </c>
      <c r="O317" s="8">
        <f>SUMIFS(O676,Input!$I318,Costs!O$1)+SUMIFS(O676,Input!$J318,Costs!O$1)+SUMIFS(O676,Input!$K318,Costs!O$1)+SUMIFS(O676,Input!$L318,Costs!O$1)</f>
        <v>0</v>
      </c>
      <c r="P317" s="8">
        <f>SUMIFS(P676,Input!$I318,Costs!P$1)+SUMIFS(P676,Input!$J318,Costs!P$1)+SUMIFS(P676,Input!$K318,Costs!P$1)+SUMIFS(P676,Input!$L318,Costs!P$1)</f>
        <v>0</v>
      </c>
      <c r="Q317" s="8">
        <f>SUMIFS(Q676,Input!$I318,Costs!Q$1)+SUMIFS(Q676,Input!$J318,Costs!Q$1)+SUMIFS(Q676,Input!$K318,Costs!Q$1)+SUMIFS(Q676,Input!$L318,Costs!Q$1)</f>
        <v>0</v>
      </c>
      <c r="R317" s="8">
        <f>SUMIFS(R676,Input!$I318,Costs!R$1)+SUMIFS(R676,Input!$J318,Costs!R$1)+SUMIFS(R676,Input!$K318,Costs!R$1)+SUMIFS(R676,Input!$L318,Costs!R$1)</f>
        <v>0</v>
      </c>
      <c r="S317" s="8">
        <f>SUMIFS(S676,Input!$I318,Costs!S$1)+SUMIFS(S676,Input!$J318,Costs!S$1)+SUMIFS(S676,Input!$K318,Costs!S$1)+SUMIFS(S676,Input!$L318,Costs!S$1)</f>
        <v>0</v>
      </c>
      <c r="T317" s="8">
        <f>SUMIFS(T676,Input!$I318,Costs!T$1)+SUMIFS(T676,Input!$J318,Costs!T$1)+SUMIFS(T676,Input!$K318,Costs!T$1)+SUMIFS(T676,Input!$L318,Costs!T$1)</f>
        <v>0</v>
      </c>
      <c r="U317" s="8">
        <f>SUMIFS(U676,Input!$I318,Costs!U$1)+SUMIFS(U676,Input!$J318,Costs!U$1)+SUMIFS(U676,Input!$K318,Costs!U$1)+SUMIFS(U676,Input!$L318,Costs!U$1)</f>
        <v>0</v>
      </c>
      <c r="V317" s="8">
        <f>SUMIFS(V676,Input!$I318,Costs!V$1)+SUMIFS(V676,Input!$J318,Costs!V$1)+SUMIFS(V676,Input!$K318,Costs!V$1)+SUMIFS(V676,Input!$L318,Costs!V$1)</f>
        <v>0</v>
      </c>
      <c r="W317" s="8">
        <f>SUMIFS(W676,Input!$I318,Costs!W$1)+SUMIFS(W676,Input!$J318,Costs!W$1)+SUMIFS(W676,Input!$K318,Costs!W$1)+SUMIFS(W676,Input!$L318,Costs!W$1)</f>
        <v>0</v>
      </c>
      <c r="X317"/>
      <c r="Y317" s="119">
        <f t="shared" si="7"/>
        <v>0</v>
      </c>
      <c r="Z317"/>
    </row>
    <row r="318" spans="1:26" ht="14.5" hidden="1" thickBot="1" x14ac:dyDescent="0.35">
      <c r="A318" s="67" t="str">
        <f>IF(ISBLANK(Input!A319)," ",Input!A319)</f>
        <v xml:space="preserve"> </v>
      </c>
      <c r="B318" s="117" t="str">
        <f>IF(ISBLANK(Input!B319)," ",Input!B319)</f>
        <v xml:space="preserve"> </v>
      </c>
      <c r="C318" s="66" t="str">
        <f>IF(ISBLANK(Input!C319)," ",Input!C319)</f>
        <v xml:space="preserve"> </v>
      </c>
      <c r="D318" s="8">
        <f>SUMIFS(D677,Input!$I319,Costs!D$1)+SUMIFS(D677,Input!$J319,Costs!D$1)+SUMIFS(D677,Input!$K319,Costs!D$1)+SUMIFS(D677,Input!$L319,Costs!D$1)</f>
        <v>0</v>
      </c>
      <c r="E318" s="8">
        <f>SUMIFS(E677,Input!$I319,Costs!E$1)+SUMIFS(E677,Input!$J319,Costs!E$1)+SUMIFS(E677,Input!$K319,Costs!E$1)+SUMIFS(E677,Input!$L319,Costs!E$1)</f>
        <v>0</v>
      </c>
      <c r="F318" s="8">
        <f>SUMIFS(F677,Input!$I319,Costs!F$1)+SUMIFS(F677,Input!$J319,Costs!F$1)+SUMIFS(F677,Input!$K319,Costs!F$1)+SUMIFS(F677,Input!$L319,Costs!F$1)</f>
        <v>0</v>
      </c>
      <c r="G318" s="8">
        <f>SUMIFS(G677,Input!$I319,Costs!G$1)+SUMIFS(G677,Input!$J319,Costs!G$1)+SUMIFS(G677,Input!$K319,Costs!G$1)+SUMIFS(G677,Input!$L319,Costs!G$1)</f>
        <v>0</v>
      </c>
      <c r="H318" s="8">
        <f>SUMIFS(H677,Input!$I319,Costs!H$1)+SUMIFS(H677,Input!$J319,Costs!H$1)+SUMIFS(H677,Input!$K319,Costs!H$1)+SUMIFS(H677,Input!$L319,Costs!H$1)</f>
        <v>0</v>
      </c>
      <c r="I318" s="8">
        <f>SUMIFS(I677,Input!$I319,Costs!I$1)+SUMIFS(I677,Input!$J319,Costs!I$1)+SUMIFS(I677,Input!$K319,Costs!I$1)+SUMIFS(I677,Input!$L319,Costs!I$1)</f>
        <v>0</v>
      </c>
      <c r="J318" s="8">
        <f>SUMIFS(J677,Input!$I319,Costs!J$1)+SUMIFS(J677,Input!$J319,Costs!J$1)+SUMIFS(J677,Input!$K319,Costs!J$1)+SUMIFS(J677,Input!$L319,Costs!J$1)</f>
        <v>0</v>
      </c>
      <c r="K318" s="8">
        <f>SUMIFS(K677,Input!$I319,Costs!K$1)+SUMIFS(K677,Input!$J319,Costs!K$1)+SUMIFS(K677,Input!$K319,Costs!K$1)+SUMIFS(K677,Input!$L319,Costs!K$1)</f>
        <v>0</v>
      </c>
      <c r="L318" s="8">
        <f>SUMIFS(L677,Input!$I319,Costs!L$1)+SUMIFS(L677,Input!$J319,Costs!L$1)+SUMIFS(L677,Input!$K319,Costs!L$1)+SUMIFS(L677,Input!$L319,Costs!L$1)</f>
        <v>0</v>
      </c>
      <c r="M318" s="8">
        <f>SUMIFS(M677,Input!$I319,Costs!M$1)+SUMIFS(M677,Input!$J319,Costs!M$1)+SUMIFS(M677,Input!$K319,Costs!M$1)+SUMIFS(M677,Input!$L319,Costs!M$1)</f>
        <v>0</v>
      </c>
      <c r="N318" s="8">
        <f>SUMIFS(N677,Input!$I319,Costs!N$1)+SUMIFS(N677,Input!$J319,Costs!N$1)+SUMIFS(N677,Input!$K319,Costs!N$1)+SUMIFS(N677,Input!$L319,Costs!N$1)</f>
        <v>0</v>
      </c>
      <c r="O318" s="8">
        <f>SUMIFS(O677,Input!$I319,Costs!O$1)+SUMIFS(O677,Input!$J319,Costs!O$1)+SUMIFS(O677,Input!$K319,Costs!O$1)+SUMIFS(O677,Input!$L319,Costs!O$1)</f>
        <v>0</v>
      </c>
      <c r="P318" s="8">
        <f>SUMIFS(P677,Input!$I319,Costs!P$1)+SUMIFS(P677,Input!$J319,Costs!P$1)+SUMIFS(P677,Input!$K319,Costs!P$1)+SUMIFS(P677,Input!$L319,Costs!P$1)</f>
        <v>0</v>
      </c>
      <c r="Q318" s="8">
        <f>SUMIFS(Q677,Input!$I319,Costs!Q$1)+SUMIFS(Q677,Input!$J319,Costs!Q$1)+SUMIFS(Q677,Input!$K319,Costs!Q$1)+SUMIFS(Q677,Input!$L319,Costs!Q$1)</f>
        <v>0</v>
      </c>
      <c r="R318" s="8">
        <f>SUMIFS(R677,Input!$I319,Costs!R$1)+SUMIFS(R677,Input!$J319,Costs!R$1)+SUMIFS(R677,Input!$K319,Costs!R$1)+SUMIFS(R677,Input!$L319,Costs!R$1)</f>
        <v>0</v>
      </c>
      <c r="S318" s="8">
        <f>SUMIFS(S677,Input!$I319,Costs!S$1)+SUMIFS(S677,Input!$J319,Costs!S$1)+SUMIFS(S677,Input!$K319,Costs!S$1)+SUMIFS(S677,Input!$L319,Costs!S$1)</f>
        <v>0</v>
      </c>
      <c r="T318" s="8">
        <f>SUMIFS(T677,Input!$I319,Costs!T$1)+SUMIFS(T677,Input!$J319,Costs!T$1)+SUMIFS(T677,Input!$K319,Costs!T$1)+SUMIFS(T677,Input!$L319,Costs!T$1)</f>
        <v>0</v>
      </c>
      <c r="U318" s="8">
        <f>SUMIFS(U677,Input!$I319,Costs!U$1)+SUMIFS(U677,Input!$J319,Costs!U$1)+SUMIFS(U677,Input!$K319,Costs!U$1)+SUMIFS(U677,Input!$L319,Costs!U$1)</f>
        <v>0</v>
      </c>
      <c r="V318" s="8">
        <f>SUMIFS(V677,Input!$I319,Costs!V$1)+SUMIFS(V677,Input!$J319,Costs!V$1)+SUMIFS(V677,Input!$K319,Costs!V$1)+SUMIFS(V677,Input!$L319,Costs!V$1)</f>
        <v>0</v>
      </c>
      <c r="W318" s="8">
        <f>SUMIFS(W677,Input!$I319,Costs!W$1)+SUMIFS(W677,Input!$J319,Costs!W$1)+SUMIFS(W677,Input!$K319,Costs!W$1)+SUMIFS(W677,Input!$L319,Costs!W$1)</f>
        <v>0</v>
      </c>
      <c r="X318"/>
      <c r="Y318" s="119">
        <f t="shared" si="7"/>
        <v>0</v>
      </c>
      <c r="Z318"/>
    </row>
    <row r="319" spans="1:26" ht="14.5" hidden="1" thickBot="1" x14ac:dyDescent="0.35">
      <c r="A319" s="67" t="str">
        <f>IF(ISBLANK(Input!A320)," ",Input!A320)</f>
        <v xml:space="preserve"> </v>
      </c>
      <c r="B319" s="117" t="str">
        <f>IF(ISBLANK(Input!B320)," ",Input!B320)</f>
        <v xml:space="preserve"> </v>
      </c>
      <c r="C319" s="66" t="str">
        <f>IF(ISBLANK(Input!C320)," ",Input!C320)</f>
        <v xml:space="preserve"> </v>
      </c>
      <c r="D319" s="8">
        <f>SUMIFS(D678,Input!$I320,Costs!D$1)+SUMIFS(D678,Input!$J320,Costs!D$1)+SUMIFS(D678,Input!$K320,Costs!D$1)+SUMIFS(D678,Input!$L320,Costs!D$1)</f>
        <v>0</v>
      </c>
      <c r="E319" s="8">
        <f>SUMIFS(E678,Input!$I320,Costs!E$1)+SUMIFS(E678,Input!$J320,Costs!E$1)+SUMIFS(E678,Input!$K320,Costs!E$1)+SUMIFS(E678,Input!$L320,Costs!E$1)</f>
        <v>0</v>
      </c>
      <c r="F319" s="8">
        <f>SUMIFS(F678,Input!$I320,Costs!F$1)+SUMIFS(F678,Input!$J320,Costs!F$1)+SUMIFS(F678,Input!$K320,Costs!F$1)+SUMIFS(F678,Input!$L320,Costs!F$1)</f>
        <v>0</v>
      </c>
      <c r="G319" s="8">
        <f>SUMIFS(G678,Input!$I320,Costs!G$1)+SUMIFS(G678,Input!$J320,Costs!G$1)+SUMIFS(G678,Input!$K320,Costs!G$1)+SUMIFS(G678,Input!$L320,Costs!G$1)</f>
        <v>0</v>
      </c>
      <c r="H319" s="8">
        <f>SUMIFS(H678,Input!$I320,Costs!H$1)+SUMIFS(H678,Input!$J320,Costs!H$1)+SUMIFS(H678,Input!$K320,Costs!H$1)+SUMIFS(H678,Input!$L320,Costs!H$1)</f>
        <v>0</v>
      </c>
      <c r="I319" s="8">
        <f>SUMIFS(I678,Input!$I320,Costs!I$1)+SUMIFS(I678,Input!$J320,Costs!I$1)+SUMIFS(I678,Input!$K320,Costs!I$1)+SUMIFS(I678,Input!$L320,Costs!I$1)</f>
        <v>0</v>
      </c>
      <c r="J319" s="8">
        <f>SUMIFS(J678,Input!$I320,Costs!J$1)+SUMIFS(J678,Input!$J320,Costs!J$1)+SUMIFS(J678,Input!$K320,Costs!J$1)+SUMIFS(J678,Input!$L320,Costs!J$1)</f>
        <v>0</v>
      </c>
      <c r="K319" s="8">
        <f>SUMIFS(K678,Input!$I320,Costs!K$1)+SUMIFS(K678,Input!$J320,Costs!K$1)+SUMIFS(K678,Input!$K320,Costs!K$1)+SUMIFS(K678,Input!$L320,Costs!K$1)</f>
        <v>0</v>
      </c>
      <c r="L319" s="8">
        <f>SUMIFS(L678,Input!$I320,Costs!L$1)+SUMIFS(L678,Input!$J320,Costs!L$1)+SUMIFS(L678,Input!$K320,Costs!L$1)+SUMIFS(L678,Input!$L320,Costs!L$1)</f>
        <v>0</v>
      </c>
      <c r="M319" s="8">
        <f>SUMIFS(M678,Input!$I320,Costs!M$1)+SUMIFS(M678,Input!$J320,Costs!M$1)+SUMIFS(M678,Input!$K320,Costs!M$1)+SUMIFS(M678,Input!$L320,Costs!M$1)</f>
        <v>0</v>
      </c>
      <c r="N319" s="8">
        <f>SUMIFS(N678,Input!$I320,Costs!N$1)+SUMIFS(N678,Input!$J320,Costs!N$1)+SUMIFS(N678,Input!$K320,Costs!N$1)+SUMIFS(N678,Input!$L320,Costs!N$1)</f>
        <v>0</v>
      </c>
      <c r="O319" s="8">
        <f>SUMIFS(O678,Input!$I320,Costs!O$1)+SUMIFS(O678,Input!$J320,Costs!O$1)+SUMIFS(O678,Input!$K320,Costs!O$1)+SUMIFS(O678,Input!$L320,Costs!O$1)</f>
        <v>0</v>
      </c>
      <c r="P319" s="8">
        <f>SUMIFS(P678,Input!$I320,Costs!P$1)+SUMIFS(P678,Input!$J320,Costs!P$1)+SUMIFS(P678,Input!$K320,Costs!P$1)+SUMIFS(P678,Input!$L320,Costs!P$1)</f>
        <v>0</v>
      </c>
      <c r="Q319" s="8">
        <f>SUMIFS(Q678,Input!$I320,Costs!Q$1)+SUMIFS(Q678,Input!$J320,Costs!Q$1)+SUMIFS(Q678,Input!$K320,Costs!Q$1)+SUMIFS(Q678,Input!$L320,Costs!Q$1)</f>
        <v>0</v>
      </c>
      <c r="R319" s="8">
        <f>SUMIFS(R678,Input!$I320,Costs!R$1)+SUMIFS(R678,Input!$J320,Costs!R$1)+SUMIFS(R678,Input!$K320,Costs!R$1)+SUMIFS(R678,Input!$L320,Costs!R$1)</f>
        <v>0</v>
      </c>
      <c r="S319" s="8">
        <f>SUMIFS(S678,Input!$I320,Costs!S$1)+SUMIFS(S678,Input!$J320,Costs!S$1)+SUMIFS(S678,Input!$K320,Costs!S$1)+SUMIFS(S678,Input!$L320,Costs!S$1)</f>
        <v>0</v>
      </c>
      <c r="T319" s="8">
        <f>SUMIFS(T678,Input!$I320,Costs!T$1)+SUMIFS(T678,Input!$J320,Costs!T$1)+SUMIFS(T678,Input!$K320,Costs!T$1)+SUMIFS(T678,Input!$L320,Costs!T$1)</f>
        <v>0</v>
      </c>
      <c r="U319" s="8">
        <f>SUMIFS(U678,Input!$I320,Costs!U$1)+SUMIFS(U678,Input!$J320,Costs!U$1)+SUMIFS(U678,Input!$K320,Costs!U$1)+SUMIFS(U678,Input!$L320,Costs!U$1)</f>
        <v>0</v>
      </c>
      <c r="V319" s="8">
        <f>SUMIFS(V678,Input!$I320,Costs!V$1)+SUMIFS(V678,Input!$J320,Costs!V$1)+SUMIFS(V678,Input!$K320,Costs!V$1)+SUMIFS(V678,Input!$L320,Costs!V$1)</f>
        <v>0</v>
      </c>
      <c r="W319" s="8">
        <f>SUMIFS(W678,Input!$I320,Costs!W$1)+SUMIFS(W678,Input!$J320,Costs!W$1)+SUMIFS(W678,Input!$K320,Costs!W$1)+SUMIFS(W678,Input!$L320,Costs!W$1)</f>
        <v>0</v>
      </c>
      <c r="X319"/>
      <c r="Y319" s="119">
        <f t="shared" si="7"/>
        <v>0</v>
      </c>
      <c r="Z319"/>
    </row>
    <row r="320" spans="1:26" ht="14.5" hidden="1" thickBot="1" x14ac:dyDescent="0.35">
      <c r="A320" s="67" t="str">
        <f>IF(ISBLANK(Input!A321)," ",Input!A321)</f>
        <v xml:space="preserve"> </v>
      </c>
      <c r="B320" s="117" t="str">
        <f>IF(ISBLANK(Input!B321)," ",Input!B321)</f>
        <v xml:space="preserve"> </v>
      </c>
      <c r="C320" s="66" t="str">
        <f>IF(ISBLANK(Input!C321)," ",Input!C321)</f>
        <v xml:space="preserve"> </v>
      </c>
      <c r="D320" s="8">
        <f>SUMIFS(D679,Input!$I321,Costs!D$1)+SUMIFS(D679,Input!$J321,Costs!D$1)+SUMIFS(D679,Input!$K321,Costs!D$1)+SUMIFS(D679,Input!$L321,Costs!D$1)</f>
        <v>0</v>
      </c>
      <c r="E320" s="8">
        <f>SUMIFS(E679,Input!$I321,Costs!E$1)+SUMIFS(E679,Input!$J321,Costs!E$1)+SUMIFS(E679,Input!$K321,Costs!E$1)+SUMIFS(E679,Input!$L321,Costs!E$1)</f>
        <v>0</v>
      </c>
      <c r="F320" s="8">
        <f>SUMIFS(F679,Input!$I321,Costs!F$1)+SUMIFS(F679,Input!$J321,Costs!F$1)+SUMIFS(F679,Input!$K321,Costs!F$1)+SUMIFS(F679,Input!$L321,Costs!F$1)</f>
        <v>0</v>
      </c>
      <c r="G320" s="8">
        <f>SUMIFS(G679,Input!$I321,Costs!G$1)+SUMIFS(G679,Input!$J321,Costs!G$1)+SUMIFS(G679,Input!$K321,Costs!G$1)+SUMIFS(G679,Input!$L321,Costs!G$1)</f>
        <v>0</v>
      </c>
      <c r="H320" s="8">
        <f>SUMIFS(H679,Input!$I321,Costs!H$1)+SUMIFS(H679,Input!$J321,Costs!H$1)+SUMIFS(H679,Input!$K321,Costs!H$1)+SUMIFS(H679,Input!$L321,Costs!H$1)</f>
        <v>0</v>
      </c>
      <c r="I320" s="8">
        <f>SUMIFS(I679,Input!$I321,Costs!I$1)+SUMIFS(I679,Input!$J321,Costs!I$1)+SUMIFS(I679,Input!$K321,Costs!I$1)+SUMIFS(I679,Input!$L321,Costs!I$1)</f>
        <v>0</v>
      </c>
      <c r="J320" s="8">
        <f>SUMIFS(J679,Input!$I321,Costs!J$1)+SUMIFS(J679,Input!$J321,Costs!J$1)+SUMIFS(J679,Input!$K321,Costs!J$1)+SUMIFS(J679,Input!$L321,Costs!J$1)</f>
        <v>0</v>
      </c>
      <c r="K320" s="8">
        <f>SUMIFS(K679,Input!$I321,Costs!K$1)+SUMIFS(K679,Input!$J321,Costs!K$1)+SUMIFS(K679,Input!$K321,Costs!K$1)+SUMIFS(K679,Input!$L321,Costs!K$1)</f>
        <v>0</v>
      </c>
      <c r="L320" s="8">
        <f>SUMIFS(L679,Input!$I321,Costs!L$1)+SUMIFS(L679,Input!$J321,Costs!L$1)+SUMIFS(L679,Input!$K321,Costs!L$1)+SUMIFS(L679,Input!$L321,Costs!L$1)</f>
        <v>0</v>
      </c>
      <c r="M320" s="8">
        <f>SUMIFS(M679,Input!$I321,Costs!M$1)+SUMIFS(M679,Input!$J321,Costs!M$1)+SUMIFS(M679,Input!$K321,Costs!M$1)+SUMIFS(M679,Input!$L321,Costs!M$1)</f>
        <v>0</v>
      </c>
      <c r="N320" s="8">
        <f>SUMIFS(N679,Input!$I321,Costs!N$1)+SUMIFS(N679,Input!$J321,Costs!N$1)+SUMIFS(N679,Input!$K321,Costs!N$1)+SUMIFS(N679,Input!$L321,Costs!N$1)</f>
        <v>0</v>
      </c>
      <c r="O320" s="8">
        <f>SUMIFS(O679,Input!$I321,Costs!O$1)+SUMIFS(O679,Input!$J321,Costs!O$1)+SUMIFS(O679,Input!$K321,Costs!O$1)+SUMIFS(O679,Input!$L321,Costs!O$1)</f>
        <v>0</v>
      </c>
      <c r="P320" s="8">
        <f>SUMIFS(P679,Input!$I321,Costs!P$1)+SUMIFS(P679,Input!$J321,Costs!P$1)+SUMIFS(P679,Input!$K321,Costs!P$1)+SUMIFS(P679,Input!$L321,Costs!P$1)</f>
        <v>0</v>
      </c>
      <c r="Q320" s="8">
        <f>SUMIFS(Q679,Input!$I321,Costs!Q$1)+SUMIFS(Q679,Input!$J321,Costs!Q$1)+SUMIFS(Q679,Input!$K321,Costs!Q$1)+SUMIFS(Q679,Input!$L321,Costs!Q$1)</f>
        <v>0</v>
      </c>
      <c r="R320" s="8">
        <f>SUMIFS(R679,Input!$I321,Costs!R$1)+SUMIFS(R679,Input!$J321,Costs!R$1)+SUMIFS(R679,Input!$K321,Costs!R$1)+SUMIFS(R679,Input!$L321,Costs!R$1)</f>
        <v>0</v>
      </c>
      <c r="S320" s="8">
        <f>SUMIFS(S679,Input!$I321,Costs!S$1)+SUMIFS(S679,Input!$J321,Costs!S$1)+SUMIFS(S679,Input!$K321,Costs!S$1)+SUMIFS(S679,Input!$L321,Costs!S$1)</f>
        <v>0</v>
      </c>
      <c r="T320" s="8">
        <f>SUMIFS(T679,Input!$I321,Costs!T$1)+SUMIFS(T679,Input!$J321,Costs!T$1)+SUMIFS(T679,Input!$K321,Costs!T$1)+SUMIFS(T679,Input!$L321,Costs!T$1)</f>
        <v>0</v>
      </c>
      <c r="U320" s="8">
        <f>SUMIFS(U679,Input!$I321,Costs!U$1)+SUMIFS(U679,Input!$J321,Costs!U$1)+SUMIFS(U679,Input!$K321,Costs!U$1)+SUMIFS(U679,Input!$L321,Costs!U$1)</f>
        <v>0</v>
      </c>
      <c r="V320" s="8">
        <f>SUMIFS(V679,Input!$I321,Costs!V$1)+SUMIFS(V679,Input!$J321,Costs!V$1)+SUMIFS(V679,Input!$K321,Costs!V$1)+SUMIFS(V679,Input!$L321,Costs!V$1)</f>
        <v>0</v>
      </c>
      <c r="W320" s="8">
        <f>SUMIFS(W679,Input!$I321,Costs!W$1)+SUMIFS(W679,Input!$J321,Costs!W$1)+SUMIFS(W679,Input!$K321,Costs!W$1)+SUMIFS(W679,Input!$L321,Costs!W$1)</f>
        <v>0</v>
      </c>
      <c r="X320"/>
      <c r="Y320" s="119">
        <f t="shared" si="7"/>
        <v>0</v>
      </c>
      <c r="Z320"/>
    </row>
    <row r="321" spans="1:26" ht="14.5" hidden="1" thickBot="1" x14ac:dyDescent="0.35">
      <c r="A321" s="67" t="str">
        <f>IF(ISBLANK(Input!A322)," ",Input!A322)</f>
        <v xml:space="preserve"> </v>
      </c>
      <c r="B321" s="117" t="str">
        <f>IF(ISBLANK(Input!B322)," ",Input!B322)</f>
        <v xml:space="preserve"> </v>
      </c>
      <c r="C321" s="66" t="str">
        <f>IF(ISBLANK(Input!C322)," ",Input!C322)</f>
        <v xml:space="preserve"> </v>
      </c>
      <c r="D321" s="8">
        <f>SUMIFS(D680,Input!$I322,Costs!D$1)+SUMIFS(D680,Input!$J322,Costs!D$1)+SUMIFS(D680,Input!$K322,Costs!D$1)+SUMIFS(D680,Input!$L322,Costs!D$1)</f>
        <v>0</v>
      </c>
      <c r="E321" s="8">
        <f>SUMIFS(E680,Input!$I322,Costs!E$1)+SUMIFS(E680,Input!$J322,Costs!E$1)+SUMIFS(E680,Input!$K322,Costs!E$1)+SUMIFS(E680,Input!$L322,Costs!E$1)</f>
        <v>0</v>
      </c>
      <c r="F321" s="8">
        <f>SUMIFS(F680,Input!$I322,Costs!F$1)+SUMIFS(F680,Input!$J322,Costs!F$1)+SUMIFS(F680,Input!$K322,Costs!F$1)+SUMIFS(F680,Input!$L322,Costs!F$1)</f>
        <v>0</v>
      </c>
      <c r="G321" s="8">
        <f>SUMIFS(G680,Input!$I322,Costs!G$1)+SUMIFS(G680,Input!$J322,Costs!G$1)+SUMIFS(G680,Input!$K322,Costs!G$1)+SUMIFS(G680,Input!$L322,Costs!G$1)</f>
        <v>0</v>
      </c>
      <c r="H321" s="8">
        <f>SUMIFS(H680,Input!$I322,Costs!H$1)+SUMIFS(H680,Input!$J322,Costs!H$1)+SUMIFS(H680,Input!$K322,Costs!H$1)+SUMIFS(H680,Input!$L322,Costs!H$1)</f>
        <v>0</v>
      </c>
      <c r="I321" s="8">
        <f>SUMIFS(I680,Input!$I322,Costs!I$1)+SUMIFS(I680,Input!$J322,Costs!I$1)+SUMIFS(I680,Input!$K322,Costs!I$1)+SUMIFS(I680,Input!$L322,Costs!I$1)</f>
        <v>0</v>
      </c>
      <c r="J321" s="8">
        <f>SUMIFS(J680,Input!$I322,Costs!J$1)+SUMIFS(J680,Input!$J322,Costs!J$1)+SUMIFS(J680,Input!$K322,Costs!J$1)+SUMIFS(J680,Input!$L322,Costs!J$1)</f>
        <v>0</v>
      </c>
      <c r="K321" s="8">
        <f>SUMIFS(K680,Input!$I322,Costs!K$1)+SUMIFS(K680,Input!$J322,Costs!K$1)+SUMIFS(K680,Input!$K322,Costs!K$1)+SUMIFS(K680,Input!$L322,Costs!K$1)</f>
        <v>0</v>
      </c>
      <c r="L321" s="8">
        <f>SUMIFS(L680,Input!$I322,Costs!L$1)+SUMIFS(L680,Input!$J322,Costs!L$1)+SUMIFS(L680,Input!$K322,Costs!L$1)+SUMIFS(L680,Input!$L322,Costs!L$1)</f>
        <v>0</v>
      </c>
      <c r="M321" s="8">
        <f>SUMIFS(M680,Input!$I322,Costs!M$1)+SUMIFS(M680,Input!$J322,Costs!M$1)+SUMIFS(M680,Input!$K322,Costs!M$1)+SUMIFS(M680,Input!$L322,Costs!M$1)</f>
        <v>0</v>
      </c>
      <c r="N321" s="8">
        <f>SUMIFS(N680,Input!$I322,Costs!N$1)+SUMIFS(N680,Input!$J322,Costs!N$1)+SUMIFS(N680,Input!$K322,Costs!N$1)+SUMIFS(N680,Input!$L322,Costs!N$1)</f>
        <v>0</v>
      </c>
      <c r="O321" s="8">
        <f>SUMIFS(O680,Input!$I322,Costs!O$1)+SUMIFS(O680,Input!$J322,Costs!O$1)+SUMIFS(O680,Input!$K322,Costs!O$1)+SUMIFS(O680,Input!$L322,Costs!O$1)</f>
        <v>0</v>
      </c>
      <c r="P321" s="8">
        <f>SUMIFS(P680,Input!$I322,Costs!P$1)+SUMIFS(P680,Input!$J322,Costs!P$1)+SUMIFS(P680,Input!$K322,Costs!P$1)+SUMIFS(P680,Input!$L322,Costs!P$1)</f>
        <v>0</v>
      </c>
      <c r="Q321" s="8">
        <f>SUMIFS(Q680,Input!$I322,Costs!Q$1)+SUMIFS(Q680,Input!$J322,Costs!Q$1)+SUMIFS(Q680,Input!$K322,Costs!Q$1)+SUMIFS(Q680,Input!$L322,Costs!Q$1)</f>
        <v>0</v>
      </c>
      <c r="R321" s="8">
        <f>SUMIFS(R680,Input!$I322,Costs!R$1)+SUMIFS(R680,Input!$J322,Costs!R$1)+SUMIFS(R680,Input!$K322,Costs!R$1)+SUMIFS(R680,Input!$L322,Costs!R$1)</f>
        <v>0</v>
      </c>
      <c r="S321" s="8">
        <f>SUMIFS(S680,Input!$I322,Costs!S$1)+SUMIFS(S680,Input!$J322,Costs!S$1)+SUMIFS(S680,Input!$K322,Costs!S$1)+SUMIFS(S680,Input!$L322,Costs!S$1)</f>
        <v>0</v>
      </c>
      <c r="T321" s="8">
        <f>SUMIFS(T680,Input!$I322,Costs!T$1)+SUMIFS(T680,Input!$J322,Costs!T$1)+SUMIFS(T680,Input!$K322,Costs!T$1)+SUMIFS(T680,Input!$L322,Costs!T$1)</f>
        <v>0</v>
      </c>
      <c r="U321" s="8">
        <f>SUMIFS(U680,Input!$I322,Costs!U$1)+SUMIFS(U680,Input!$J322,Costs!U$1)+SUMIFS(U680,Input!$K322,Costs!U$1)+SUMIFS(U680,Input!$L322,Costs!U$1)</f>
        <v>0</v>
      </c>
      <c r="V321" s="8">
        <f>SUMIFS(V680,Input!$I322,Costs!V$1)+SUMIFS(V680,Input!$J322,Costs!V$1)+SUMIFS(V680,Input!$K322,Costs!V$1)+SUMIFS(V680,Input!$L322,Costs!V$1)</f>
        <v>0</v>
      </c>
      <c r="W321" s="8">
        <f>SUMIFS(W680,Input!$I322,Costs!W$1)+SUMIFS(W680,Input!$J322,Costs!W$1)+SUMIFS(W680,Input!$K322,Costs!W$1)+SUMIFS(W680,Input!$L322,Costs!W$1)</f>
        <v>0</v>
      </c>
      <c r="X321"/>
      <c r="Y321" s="119">
        <f t="shared" si="7"/>
        <v>0</v>
      </c>
      <c r="Z321"/>
    </row>
    <row r="322" spans="1:26" ht="14.5" hidden="1" thickBot="1" x14ac:dyDescent="0.35">
      <c r="A322" s="67" t="str">
        <f>IF(ISBLANK(Input!A323)," ",Input!A323)</f>
        <v xml:space="preserve"> </v>
      </c>
      <c r="B322" s="117" t="str">
        <f>IF(ISBLANK(Input!B323)," ",Input!B323)</f>
        <v xml:space="preserve"> </v>
      </c>
      <c r="C322" s="66" t="str">
        <f>IF(ISBLANK(Input!C323)," ",Input!C323)</f>
        <v xml:space="preserve"> </v>
      </c>
      <c r="D322" s="8">
        <f>SUMIFS(D681,Input!$I323,Costs!D$1)+SUMIFS(D681,Input!$J323,Costs!D$1)+SUMIFS(D681,Input!$K323,Costs!D$1)+SUMIFS(D681,Input!$L323,Costs!D$1)</f>
        <v>0</v>
      </c>
      <c r="E322" s="8">
        <f>SUMIFS(E681,Input!$I323,Costs!E$1)+SUMIFS(E681,Input!$J323,Costs!E$1)+SUMIFS(E681,Input!$K323,Costs!E$1)+SUMIFS(E681,Input!$L323,Costs!E$1)</f>
        <v>0</v>
      </c>
      <c r="F322" s="8">
        <f>SUMIFS(F681,Input!$I323,Costs!F$1)+SUMIFS(F681,Input!$J323,Costs!F$1)+SUMIFS(F681,Input!$K323,Costs!F$1)+SUMIFS(F681,Input!$L323,Costs!F$1)</f>
        <v>0</v>
      </c>
      <c r="G322" s="8">
        <f>SUMIFS(G681,Input!$I323,Costs!G$1)+SUMIFS(G681,Input!$J323,Costs!G$1)+SUMIFS(G681,Input!$K323,Costs!G$1)+SUMIFS(G681,Input!$L323,Costs!G$1)</f>
        <v>0</v>
      </c>
      <c r="H322" s="8">
        <f>SUMIFS(H681,Input!$I323,Costs!H$1)+SUMIFS(H681,Input!$J323,Costs!H$1)+SUMIFS(H681,Input!$K323,Costs!H$1)+SUMIFS(H681,Input!$L323,Costs!H$1)</f>
        <v>0</v>
      </c>
      <c r="I322" s="8">
        <f>SUMIFS(I681,Input!$I323,Costs!I$1)+SUMIFS(I681,Input!$J323,Costs!I$1)+SUMIFS(I681,Input!$K323,Costs!I$1)+SUMIFS(I681,Input!$L323,Costs!I$1)</f>
        <v>0</v>
      </c>
      <c r="J322" s="8">
        <f>SUMIFS(J681,Input!$I323,Costs!J$1)+SUMIFS(J681,Input!$J323,Costs!J$1)+SUMIFS(J681,Input!$K323,Costs!J$1)+SUMIFS(J681,Input!$L323,Costs!J$1)</f>
        <v>0</v>
      </c>
      <c r="K322" s="8">
        <f>SUMIFS(K681,Input!$I323,Costs!K$1)+SUMIFS(K681,Input!$J323,Costs!K$1)+SUMIFS(K681,Input!$K323,Costs!K$1)+SUMIFS(K681,Input!$L323,Costs!K$1)</f>
        <v>0</v>
      </c>
      <c r="L322" s="8">
        <f>SUMIFS(L681,Input!$I323,Costs!L$1)+SUMIFS(L681,Input!$J323,Costs!L$1)+SUMIFS(L681,Input!$K323,Costs!L$1)+SUMIFS(L681,Input!$L323,Costs!L$1)</f>
        <v>0</v>
      </c>
      <c r="M322" s="8">
        <f>SUMIFS(M681,Input!$I323,Costs!M$1)+SUMIFS(M681,Input!$J323,Costs!M$1)+SUMIFS(M681,Input!$K323,Costs!M$1)+SUMIFS(M681,Input!$L323,Costs!M$1)</f>
        <v>0</v>
      </c>
      <c r="N322" s="8">
        <f>SUMIFS(N681,Input!$I323,Costs!N$1)+SUMIFS(N681,Input!$J323,Costs!N$1)+SUMIFS(N681,Input!$K323,Costs!N$1)+SUMIFS(N681,Input!$L323,Costs!N$1)</f>
        <v>0</v>
      </c>
      <c r="O322" s="8">
        <f>SUMIFS(O681,Input!$I323,Costs!O$1)+SUMIFS(O681,Input!$J323,Costs!O$1)+SUMIFS(O681,Input!$K323,Costs!O$1)+SUMIFS(O681,Input!$L323,Costs!O$1)</f>
        <v>0</v>
      </c>
      <c r="P322" s="8">
        <f>SUMIFS(P681,Input!$I323,Costs!P$1)+SUMIFS(P681,Input!$J323,Costs!P$1)+SUMIFS(P681,Input!$K323,Costs!P$1)+SUMIFS(P681,Input!$L323,Costs!P$1)</f>
        <v>0</v>
      </c>
      <c r="Q322" s="8">
        <f>SUMIFS(Q681,Input!$I323,Costs!Q$1)+SUMIFS(Q681,Input!$J323,Costs!Q$1)+SUMIFS(Q681,Input!$K323,Costs!Q$1)+SUMIFS(Q681,Input!$L323,Costs!Q$1)</f>
        <v>0</v>
      </c>
      <c r="R322" s="8">
        <f>SUMIFS(R681,Input!$I323,Costs!R$1)+SUMIFS(R681,Input!$J323,Costs!R$1)+SUMIFS(R681,Input!$K323,Costs!R$1)+SUMIFS(R681,Input!$L323,Costs!R$1)</f>
        <v>0</v>
      </c>
      <c r="S322" s="8">
        <f>SUMIFS(S681,Input!$I323,Costs!S$1)+SUMIFS(S681,Input!$J323,Costs!S$1)+SUMIFS(S681,Input!$K323,Costs!S$1)+SUMIFS(S681,Input!$L323,Costs!S$1)</f>
        <v>0</v>
      </c>
      <c r="T322" s="8">
        <f>SUMIFS(T681,Input!$I323,Costs!T$1)+SUMIFS(T681,Input!$J323,Costs!T$1)+SUMIFS(T681,Input!$K323,Costs!T$1)+SUMIFS(T681,Input!$L323,Costs!T$1)</f>
        <v>0</v>
      </c>
      <c r="U322" s="8">
        <f>SUMIFS(U681,Input!$I323,Costs!U$1)+SUMIFS(U681,Input!$J323,Costs!U$1)+SUMIFS(U681,Input!$K323,Costs!U$1)+SUMIFS(U681,Input!$L323,Costs!U$1)</f>
        <v>0</v>
      </c>
      <c r="V322" s="8">
        <f>SUMIFS(V681,Input!$I323,Costs!V$1)+SUMIFS(V681,Input!$J323,Costs!V$1)+SUMIFS(V681,Input!$K323,Costs!V$1)+SUMIFS(V681,Input!$L323,Costs!V$1)</f>
        <v>0</v>
      </c>
      <c r="W322" s="8">
        <f>SUMIFS(W681,Input!$I323,Costs!W$1)+SUMIFS(W681,Input!$J323,Costs!W$1)+SUMIFS(W681,Input!$K323,Costs!W$1)+SUMIFS(W681,Input!$L323,Costs!W$1)</f>
        <v>0</v>
      </c>
      <c r="X322"/>
      <c r="Y322" s="119">
        <f t="shared" si="7"/>
        <v>0</v>
      </c>
      <c r="Z322"/>
    </row>
    <row r="323" spans="1:26" ht="14.5" hidden="1" thickBot="1" x14ac:dyDescent="0.35">
      <c r="A323" s="67" t="str">
        <f>IF(ISBLANK(Input!A324)," ",Input!A324)</f>
        <v xml:space="preserve"> </v>
      </c>
      <c r="B323" s="117" t="str">
        <f>IF(ISBLANK(Input!B324)," ",Input!B324)</f>
        <v xml:space="preserve"> </v>
      </c>
      <c r="C323" s="66" t="str">
        <f>IF(ISBLANK(Input!C324)," ",Input!C324)</f>
        <v xml:space="preserve"> </v>
      </c>
      <c r="D323" s="8">
        <f>SUMIFS(D682,Input!$I324,Costs!D$1)+SUMIFS(D682,Input!$J324,Costs!D$1)+SUMIFS(D682,Input!$K324,Costs!D$1)+SUMIFS(D682,Input!$L324,Costs!D$1)</f>
        <v>0</v>
      </c>
      <c r="E323" s="8">
        <f>SUMIFS(E682,Input!$I324,Costs!E$1)+SUMIFS(E682,Input!$J324,Costs!E$1)+SUMIFS(E682,Input!$K324,Costs!E$1)+SUMIFS(E682,Input!$L324,Costs!E$1)</f>
        <v>0</v>
      </c>
      <c r="F323" s="8">
        <f>SUMIFS(F682,Input!$I324,Costs!F$1)+SUMIFS(F682,Input!$J324,Costs!F$1)+SUMIFS(F682,Input!$K324,Costs!F$1)+SUMIFS(F682,Input!$L324,Costs!F$1)</f>
        <v>0</v>
      </c>
      <c r="G323" s="8">
        <f>SUMIFS(G682,Input!$I324,Costs!G$1)+SUMIFS(G682,Input!$J324,Costs!G$1)+SUMIFS(G682,Input!$K324,Costs!G$1)+SUMIFS(G682,Input!$L324,Costs!G$1)</f>
        <v>0</v>
      </c>
      <c r="H323" s="8">
        <f>SUMIFS(H682,Input!$I324,Costs!H$1)+SUMIFS(H682,Input!$J324,Costs!H$1)+SUMIFS(H682,Input!$K324,Costs!H$1)+SUMIFS(H682,Input!$L324,Costs!H$1)</f>
        <v>0</v>
      </c>
      <c r="I323" s="8">
        <f>SUMIFS(I682,Input!$I324,Costs!I$1)+SUMIFS(I682,Input!$J324,Costs!I$1)+SUMIFS(I682,Input!$K324,Costs!I$1)+SUMIFS(I682,Input!$L324,Costs!I$1)</f>
        <v>0</v>
      </c>
      <c r="J323" s="8">
        <f>SUMIFS(J682,Input!$I324,Costs!J$1)+SUMIFS(J682,Input!$J324,Costs!J$1)+SUMIFS(J682,Input!$K324,Costs!J$1)+SUMIFS(J682,Input!$L324,Costs!J$1)</f>
        <v>0</v>
      </c>
      <c r="K323" s="8">
        <f>SUMIFS(K682,Input!$I324,Costs!K$1)+SUMIFS(K682,Input!$J324,Costs!K$1)+SUMIFS(K682,Input!$K324,Costs!K$1)+SUMIFS(K682,Input!$L324,Costs!K$1)</f>
        <v>0</v>
      </c>
      <c r="L323" s="8">
        <f>SUMIFS(L682,Input!$I324,Costs!L$1)+SUMIFS(L682,Input!$J324,Costs!L$1)+SUMIFS(L682,Input!$K324,Costs!L$1)+SUMIFS(L682,Input!$L324,Costs!L$1)</f>
        <v>0</v>
      </c>
      <c r="M323" s="8">
        <f>SUMIFS(M682,Input!$I324,Costs!M$1)+SUMIFS(M682,Input!$J324,Costs!M$1)+SUMIFS(M682,Input!$K324,Costs!M$1)+SUMIFS(M682,Input!$L324,Costs!M$1)</f>
        <v>0</v>
      </c>
      <c r="N323" s="8">
        <f>SUMIFS(N682,Input!$I324,Costs!N$1)+SUMIFS(N682,Input!$J324,Costs!N$1)+SUMIFS(N682,Input!$K324,Costs!N$1)+SUMIFS(N682,Input!$L324,Costs!N$1)</f>
        <v>0</v>
      </c>
      <c r="O323" s="8">
        <f>SUMIFS(O682,Input!$I324,Costs!O$1)+SUMIFS(O682,Input!$J324,Costs!O$1)+SUMIFS(O682,Input!$K324,Costs!O$1)+SUMIFS(O682,Input!$L324,Costs!O$1)</f>
        <v>0</v>
      </c>
      <c r="P323" s="8">
        <f>SUMIFS(P682,Input!$I324,Costs!P$1)+SUMIFS(P682,Input!$J324,Costs!P$1)+SUMIFS(P682,Input!$K324,Costs!P$1)+SUMIFS(P682,Input!$L324,Costs!P$1)</f>
        <v>0</v>
      </c>
      <c r="Q323" s="8">
        <f>SUMIFS(Q682,Input!$I324,Costs!Q$1)+SUMIFS(Q682,Input!$J324,Costs!Q$1)+SUMIFS(Q682,Input!$K324,Costs!Q$1)+SUMIFS(Q682,Input!$L324,Costs!Q$1)</f>
        <v>0</v>
      </c>
      <c r="R323" s="8">
        <f>SUMIFS(R682,Input!$I324,Costs!R$1)+SUMIFS(R682,Input!$J324,Costs!R$1)+SUMIFS(R682,Input!$K324,Costs!R$1)+SUMIFS(R682,Input!$L324,Costs!R$1)</f>
        <v>0</v>
      </c>
      <c r="S323" s="8">
        <f>SUMIFS(S682,Input!$I324,Costs!S$1)+SUMIFS(S682,Input!$J324,Costs!S$1)+SUMIFS(S682,Input!$K324,Costs!S$1)+SUMIFS(S682,Input!$L324,Costs!S$1)</f>
        <v>0</v>
      </c>
      <c r="T323" s="8">
        <f>SUMIFS(T682,Input!$I324,Costs!T$1)+SUMIFS(T682,Input!$J324,Costs!T$1)+SUMIFS(T682,Input!$K324,Costs!T$1)+SUMIFS(T682,Input!$L324,Costs!T$1)</f>
        <v>0</v>
      </c>
      <c r="U323" s="8">
        <f>SUMIFS(U682,Input!$I324,Costs!U$1)+SUMIFS(U682,Input!$J324,Costs!U$1)+SUMIFS(U682,Input!$K324,Costs!U$1)+SUMIFS(U682,Input!$L324,Costs!U$1)</f>
        <v>0</v>
      </c>
      <c r="V323" s="8">
        <f>SUMIFS(V682,Input!$I324,Costs!V$1)+SUMIFS(V682,Input!$J324,Costs!V$1)+SUMIFS(V682,Input!$K324,Costs!V$1)+SUMIFS(V682,Input!$L324,Costs!V$1)</f>
        <v>0</v>
      </c>
      <c r="W323" s="8">
        <f>SUMIFS(W682,Input!$I324,Costs!W$1)+SUMIFS(W682,Input!$J324,Costs!W$1)+SUMIFS(W682,Input!$K324,Costs!W$1)+SUMIFS(W682,Input!$L324,Costs!W$1)</f>
        <v>0</v>
      </c>
      <c r="X323"/>
      <c r="Y323" s="119">
        <f t="shared" si="7"/>
        <v>0</v>
      </c>
      <c r="Z323"/>
    </row>
    <row r="324" spans="1:26" ht="14.5" hidden="1" thickBot="1" x14ac:dyDescent="0.35">
      <c r="A324" s="67" t="str">
        <f>IF(ISBLANK(Input!A325)," ",Input!A325)</f>
        <v xml:space="preserve"> </v>
      </c>
      <c r="B324" s="117" t="str">
        <f>IF(ISBLANK(Input!B325)," ",Input!B325)</f>
        <v xml:space="preserve"> </v>
      </c>
      <c r="C324" s="66" t="str">
        <f>IF(ISBLANK(Input!C325)," ",Input!C325)</f>
        <v xml:space="preserve"> </v>
      </c>
      <c r="D324" s="8">
        <f>SUMIFS(D683,Input!$I325,Costs!D$1)+SUMIFS(D683,Input!$J325,Costs!D$1)+SUMIFS(D683,Input!$K325,Costs!D$1)+SUMIFS(D683,Input!$L325,Costs!D$1)</f>
        <v>0</v>
      </c>
      <c r="E324" s="8">
        <f>SUMIFS(E683,Input!$I325,Costs!E$1)+SUMIFS(E683,Input!$J325,Costs!E$1)+SUMIFS(E683,Input!$K325,Costs!E$1)+SUMIFS(E683,Input!$L325,Costs!E$1)</f>
        <v>0</v>
      </c>
      <c r="F324" s="8">
        <f>SUMIFS(F683,Input!$I325,Costs!F$1)+SUMIFS(F683,Input!$J325,Costs!F$1)+SUMIFS(F683,Input!$K325,Costs!F$1)+SUMIFS(F683,Input!$L325,Costs!F$1)</f>
        <v>0</v>
      </c>
      <c r="G324" s="8">
        <f>SUMIFS(G683,Input!$I325,Costs!G$1)+SUMIFS(G683,Input!$J325,Costs!G$1)+SUMIFS(G683,Input!$K325,Costs!G$1)+SUMIFS(G683,Input!$L325,Costs!G$1)</f>
        <v>0</v>
      </c>
      <c r="H324" s="8">
        <f>SUMIFS(H683,Input!$I325,Costs!H$1)+SUMIFS(H683,Input!$J325,Costs!H$1)+SUMIFS(H683,Input!$K325,Costs!H$1)+SUMIFS(H683,Input!$L325,Costs!H$1)</f>
        <v>0</v>
      </c>
      <c r="I324" s="8">
        <f>SUMIFS(I683,Input!$I325,Costs!I$1)+SUMIFS(I683,Input!$J325,Costs!I$1)+SUMIFS(I683,Input!$K325,Costs!I$1)+SUMIFS(I683,Input!$L325,Costs!I$1)</f>
        <v>0</v>
      </c>
      <c r="J324" s="8">
        <f>SUMIFS(J683,Input!$I325,Costs!J$1)+SUMIFS(J683,Input!$J325,Costs!J$1)+SUMIFS(J683,Input!$K325,Costs!J$1)+SUMIFS(J683,Input!$L325,Costs!J$1)</f>
        <v>0</v>
      </c>
      <c r="K324" s="8">
        <f>SUMIFS(K683,Input!$I325,Costs!K$1)+SUMIFS(K683,Input!$J325,Costs!K$1)+SUMIFS(K683,Input!$K325,Costs!K$1)+SUMIFS(K683,Input!$L325,Costs!K$1)</f>
        <v>0</v>
      </c>
      <c r="L324" s="8">
        <f>SUMIFS(L683,Input!$I325,Costs!L$1)+SUMIFS(L683,Input!$J325,Costs!L$1)+SUMIFS(L683,Input!$K325,Costs!L$1)+SUMIFS(L683,Input!$L325,Costs!L$1)</f>
        <v>0</v>
      </c>
      <c r="M324" s="8">
        <f>SUMIFS(M683,Input!$I325,Costs!M$1)+SUMIFS(M683,Input!$J325,Costs!M$1)+SUMIFS(M683,Input!$K325,Costs!M$1)+SUMIFS(M683,Input!$L325,Costs!M$1)</f>
        <v>0</v>
      </c>
      <c r="N324" s="8">
        <f>SUMIFS(N683,Input!$I325,Costs!N$1)+SUMIFS(N683,Input!$J325,Costs!N$1)+SUMIFS(N683,Input!$K325,Costs!N$1)+SUMIFS(N683,Input!$L325,Costs!N$1)</f>
        <v>0</v>
      </c>
      <c r="O324" s="8">
        <f>SUMIFS(O683,Input!$I325,Costs!O$1)+SUMIFS(O683,Input!$J325,Costs!O$1)+SUMIFS(O683,Input!$K325,Costs!O$1)+SUMIFS(O683,Input!$L325,Costs!O$1)</f>
        <v>0</v>
      </c>
      <c r="P324" s="8">
        <f>SUMIFS(P683,Input!$I325,Costs!P$1)+SUMIFS(P683,Input!$J325,Costs!P$1)+SUMIFS(P683,Input!$K325,Costs!P$1)+SUMIFS(P683,Input!$L325,Costs!P$1)</f>
        <v>0</v>
      </c>
      <c r="Q324" s="8">
        <f>SUMIFS(Q683,Input!$I325,Costs!Q$1)+SUMIFS(Q683,Input!$J325,Costs!Q$1)+SUMIFS(Q683,Input!$K325,Costs!Q$1)+SUMIFS(Q683,Input!$L325,Costs!Q$1)</f>
        <v>0</v>
      </c>
      <c r="R324" s="8">
        <f>SUMIFS(R683,Input!$I325,Costs!R$1)+SUMIFS(R683,Input!$J325,Costs!R$1)+SUMIFS(R683,Input!$K325,Costs!R$1)+SUMIFS(R683,Input!$L325,Costs!R$1)</f>
        <v>0</v>
      </c>
      <c r="S324" s="8">
        <f>SUMIFS(S683,Input!$I325,Costs!S$1)+SUMIFS(S683,Input!$J325,Costs!S$1)+SUMIFS(S683,Input!$K325,Costs!S$1)+SUMIFS(S683,Input!$L325,Costs!S$1)</f>
        <v>0</v>
      </c>
      <c r="T324" s="8">
        <f>SUMIFS(T683,Input!$I325,Costs!T$1)+SUMIFS(T683,Input!$J325,Costs!T$1)+SUMIFS(T683,Input!$K325,Costs!T$1)+SUMIFS(T683,Input!$L325,Costs!T$1)</f>
        <v>0</v>
      </c>
      <c r="U324" s="8">
        <f>SUMIFS(U683,Input!$I325,Costs!U$1)+SUMIFS(U683,Input!$J325,Costs!U$1)+SUMIFS(U683,Input!$K325,Costs!U$1)+SUMIFS(U683,Input!$L325,Costs!U$1)</f>
        <v>0</v>
      </c>
      <c r="V324" s="8">
        <f>SUMIFS(V683,Input!$I325,Costs!V$1)+SUMIFS(V683,Input!$J325,Costs!V$1)+SUMIFS(V683,Input!$K325,Costs!V$1)+SUMIFS(V683,Input!$L325,Costs!V$1)</f>
        <v>0</v>
      </c>
      <c r="W324" s="8">
        <f>SUMIFS(W683,Input!$I325,Costs!W$1)+SUMIFS(W683,Input!$J325,Costs!W$1)+SUMIFS(W683,Input!$K325,Costs!W$1)+SUMIFS(W683,Input!$L325,Costs!W$1)</f>
        <v>0</v>
      </c>
      <c r="X324"/>
      <c r="Y324" s="119">
        <f t="shared" ref="Y324:Y349" si="8">SUM(D324:W324)</f>
        <v>0</v>
      </c>
      <c r="Z324"/>
    </row>
    <row r="325" spans="1:26" ht="14.5" hidden="1" thickBot="1" x14ac:dyDescent="0.35">
      <c r="A325" s="67" t="str">
        <f>IF(ISBLANK(Input!A326)," ",Input!A326)</f>
        <v xml:space="preserve"> </v>
      </c>
      <c r="B325" s="117" t="str">
        <f>IF(ISBLANK(Input!B326)," ",Input!B326)</f>
        <v xml:space="preserve"> </v>
      </c>
      <c r="C325" s="66" t="str">
        <f>IF(ISBLANK(Input!C326)," ",Input!C326)</f>
        <v xml:space="preserve"> </v>
      </c>
      <c r="D325" s="8">
        <f>SUMIFS(D684,Input!$I326,Costs!D$1)+SUMIFS(D684,Input!$J326,Costs!D$1)+SUMIFS(D684,Input!$K326,Costs!D$1)+SUMIFS(D684,Input!$L326,Costs!D$1)</f>
        <v>0</v>
      </c>
      <c r="E325" s="8">
        <f>SUMIFS(E684,Input!$I326,Costs!E$1)+SUMIFS(E684,Input!$J326,Costs!E$1)+SUMIFS(E684,Input!$K326,Costs!E$1)+SUMIFS(E684,Input!$L326,Costs!E$1)</f>
        <v>0</v>
      </c>
      <c r="F325" s="8">
        <f>SUMIFS(F684,Input!$I326,Costs!F$1)+SUMIFS(F684,Input!$J326,Costs!F$1)+SUMIFS(F684,Input!$K326,Costs!F$1)+SUMIFS(F684,Input!$L326,Costs!F$1)</f>
        <v>0</v>
      </c>
      <c r="G325" s="8">
        <f>SUMIFS(G684,Input!$I326,Costs!G$1)+SUMIFS(G684,Input!$J326,Costs!G$1)+SUMIFS(G684,Input!$K326,Costs!G$1)+SUMIFS(G684,Input!$L326,Costs!G$1)</f>
        <v>0</v>
      </c>
      <c r="H325" s="8">
        <f>SUMIFS(H684,Input!$I326,Costs!H$1)+SUMIFS(H684,Input!$J326,Costs!H$1)+SUMIFS(H684,Input!$K326,Costs!H$1)+SUMIFS(H684,Input!$L326,Costs!H$1)</f>
        <v>0</v>
      </c>
      <c r="I325" s="8">
        <f>SUMIFS(I684,Input!$I326,Costs!I$1)+SUMIFS(I684,Input!$J326,Costs!I$1)+SUMIFS(I684,Input!$K326,Costs!I$1)+SUMIFS(I684,Input!$L326,Costs!I$1)</f>
        <v>0</v>
      </c>
      <c r="J325" s="8">
        <f>SUMIFS(J684,Input!$I326,Costs!J$1)+SUMIFS(J684,Input!$J326,Costs!J$1)+SUMIFS(J684,Input!$K326,Costs!J$1)+SUMIFS(J684,Input!$L326,Costs!J$1)</f>
        <v>0</v>
      </c>
      <c r="K325" s="8">
        <f>SUMIFS(K684,Input!$I326,Costs!K$1)+SUMIFS(K684,Input!$J326,Costs!K$1)+SUMIFS(K684,Input!$K326,Costs!K$1)+SUMIFS(K684,Input!$L326,Costs!K$1)</f>
        <v>0</v>
      </c>
      <c r="L325" s="8">
        <f>SUMIFS(L684,Input!$I326,Costs!L$1)+SUMIFS(L684,Input!$J326,Costs!L$1)+SUMIFS(L684,Input!$K326,Costs!L$1)+SUMIFS(L684,Input!$L326,Costs!L$1)</f>
        <v>0</v>
      </c>
      <c r="M325" s="8">
        <f>SUMIFS(M684,Input!$I326,Costs!M$1)+SUMIFS(M684,Input!$J326,Costs!M$1)+SUMIFS(M684,Input!$K326,Costs!M$1)+SUMIFS(M684,Input!$L326,Costs!M$1)</f>
        <v>0</v>
      </c>
      <c r="N325" s="8">
        <f>SUMIFS(N684,Input!$I326,Costs!N$1)+SUMIFS(N684,Input!$J326,Costs!N$1)+SUMIFS(N684,Input!$K326,Costs!N$1)+SUMIFS(N684,Input!$L326,Costs!N$1)</f>
        <v>0</v>
      </c>
      <c r="O325" s="8">
        <f>SUMIFS(O684,Input!$I326,Costs!O$1)+SUMIFS(O684,Input!$J326,Costs!O$1)+SUMIFS(O684,Input!$K326,Costs!O$1)+SUMIFS(O684,Input!$L326,Costs!O$1)</f>
        <v>0</v>
      </c>
      <c r="P325" s="8">
        <f>SUMIFS(P684,Input!$I326,Costs!P$1)+SUMIFS(P684,Input!$J326,Costs!P$1)+SUMIFS(P684,Input!$K326,Costs!P$1)+SUMIFS(P684,Input!$L326,Costs!P$1)</f>
        <v>0</v>
      </c>
      <c r="Q325" s="8">
        <f>SUMIFS(Q684,Input!$I326,Costs!Q$1)+SUMIFS(Q684,Input!$J326,Costs!Q$1)+SUMIFS(Q684,Input!$K326,Costs!Q$1)+SUMIFS(Q684,Input!$L326,Costs!Q$1)</f>
        <v>0</v>
      </c>
      <c r="R325" s="8">
        <f>SUMIFS(R684,Input!$I326,Costs!R$1)+SUMIFS(R684,Input!$J326,Costs!R$1)+SUMIFS(R684,Input!$K326,Costs!R$1)+SUMIFS(R684,Input!$L326,Costs!R$1)</f>
        <v>0</v>
      </c>
      <c r="S325" s="8">
        <f>SUMIFS(S684,Input!$I326,Costs!S$1)+SUMIFS(S684,Input!$J326,Costs!S$1)+SUMIFS(S684,Input!$K326,Costs!S$1)+SUMIFS(S684,Input!$L326,Costs!S$1)</f>
        <v>0</v>
      </c>
      <c r="T325" s="8">
        <f>SUMIFS(T684,Input!$I326,Costs!T$1)+SUMIFS(T684,Input!$J326,Costs!T$1)+SUMIFS(T684,Input!$K326,Costs!T$1)+SUMIFS(T684,Input!$L326,Costs!T$1)</f>
        <v>0</v>
      </c>
      <c r="U325" s="8">
        <f>SUMIFS(U684,Input!$I326,Costs!U$1)+SUMIFS(U684,Input!$J326,Costs!U$1)+SUMIFS(U684,Input!$K326,Costs!U$1)+SUMIFS(U684,Input!$L326,Costs!U$1)</f>
        <v>0</v>
      </c>
      <c r="V325" s="8">
        <f>SUMIFS(V684,Input!$I326,Costs!V$1)+SUMIFS(V684,Input!$J326,Costs!V$1)+SUMIFS(V684,Input!$K326,Costs!V$1)+SUMIFS(V684,Input!$L326,Costs!V$1)</f>
        <v>0</v>
      </c>
      <c r="W325" s="8">
        <f>SUMIFS(W684,Input!$I326,Costs!W$1)+SUMIFS(W684,Input!$J326,Costs!W$1)+SUMIFS(W684,Input!$K326,Costs!W$1)+SUMIFS(W684,Input!$L326,Costs!W$1)</f>
        <v>0</v>
      </c>
      <c r="X325"/>
      <c r="Y325" s="119">
        <f t="shared" si="8"/>
        <v>0</v>
      </c>
      <c r="Z325"/>
    </row>
    <row r="326" spans="1:26" ht="14.5" hidden="1" thickBot="1" x14ac:dyDescent="0.35">
      <c r="A326" s="67" t="str">
        <f>IF(ISBLANK(Input!A327)," ",Input!A327)</f>
        <v xml:space="preserve"> </v>
      </c>
      <c r="B326" s="117" t="str">
        <f>IF(ISBLANK(Input!B327)," ",Input!B327)</f>
        <v xml:space="preserve"> </v>
      </c>
      <c r="C326" s="66" t="str">
        <f>IF(ISBLANK(Input!C327)," ",Input!C327)</f>
        <v xml:space="preserve"> </v>
      </c>
      <c r="D326" s="8">
        <f>SUMIFS(D685,Input!$I327,Costs!D$1)+SUMIFS(D685,Input!$J327,Costs!D$1)+SUMIFS(D685,Input!$K327,Costs!D$1)+SUMIFS(D685,Input!$L327,Costs!D$1)</f>
        <v>0</v>
      </c>
      <c r="E326" s="8">
        <f>SUMIFS(E685,Input!$I327,Costs!E$1)+SUMIFS(E685,Input!$J327,Costs!E$1)+SUMIFS(E685,Input!$K327,Costs!E$1)+SUMIFS(E685,Input!$L327,Costs!E$1)</f>
        <v>0</v>
      </c>
      <c r="F326" s="8">
        <f>SUMIFS(F685,Input!$I327,Costs!F$1)+SUMIFS(F685,Input!$J327,Costs!F$1)+SUMIFS(F685,Input!$K327,Costs!F$1)+SUMIFS(F685,Input!$L327,Costs!F$1)</f>
        <v>0</v>
      </c>
      <c r="G326" s="8">
        <f>SUMIFS(G685,Input!$I327,Costs!G$1)+SUMIFS(G685,Input!$J327,Costs!G$1)+SUMIFS(G685,Input!$K327,Costs!G$1)+SUMIFS(G685,Input!$L327,Costs!G$1)</f>
        <v>0</v>
      </c>
      <c r="H326" s="8">
        <f>SUMIFS(H685,Input!$I327,Costs!H$1)+SUMIFS(H685,Input!$J327,Costs!H$1)+SUMIFS(H685,Input!$K327,Costs!H$1)+SUMIFS(H685,Input!$L327,Costs!H$1)</f>
        <v>0</v>
      </c>
      <c r="I326" s="8">
        <f>SUMIFS(I685,Input!$I327,Costs!I$1)+SUMIFS(I685,Input!$J327,Costs!I$1)+SUMIFS(I685,Input!$K327,Costs!I$1)+SUMIFS(I685,Input!$L327,Costs!I$1)</f>
        <v>0</v>
      </c>
      <c r="J326" s="8">
        <f>SUMIFS(J685,Input!$I327,Costs!J$1)+SUMIFS(J685,Input!$J327,Costs!J$1)+SUMIFS(J685,Input!$K327,Costs!J$1)+SUMIFS(J685,Input!$L327,Costs!J$1)</f>
        <v>0</v>
      </c>
      <c r="K326" s="8">
        <f>SUMIFS(K685,Input!$I327,Costs!K$1)+SUMIFS(K685,Input!$J327,Costs!K$1)+SUMIFS(K685,Input!$K327,Costs!K$1)+SUMIFS(K685,Input!$L327,Costs!K$1)</f>
        <v>0</v>
      </c>
      <c r="L326" s="8">
        <f>SUMIFS(L685,Input!$I327,Costs!L$1)+SUMIFS(L685,Input!$J327,Costs!L$1)+SUMIFS(L685,Input!$K327,Costs!L$1)+SUMIFS(L685,Input!$L327,Costs!L$1)</f>
        <v>0</v>
      </c>
      <c r="M326" s="8">
        <f>SUMIFS(M685,Input!$I327,Costs!M$1)+SUMIFS(M685,Input!$J327,Costs!M$1)+SUMIFS(M685,Input!$K327,Costs!M$1)+SUMIFS(M685,Input!$L327,Costs!M$1)</f>
        <v>0</v>
      </c>
      <c r="N326" s="8">
        <f>SUMIFS(N685,Input!$I327,Costs!N$1)+SUMIFS(N685,Input!$J327,Costs!N$1)+SUMIFS(N685,Input!$K327,Costs!N$1)+SUMIFS(N685,Input!$L327,Costs!N$1)</f>
        <v>0</v>
      </c>
      <c r="O326" s="8">
        <f>SUMIFS(O685,Input!$I327,Costs!O$1)+SUMIFS(O685,Input!$J327,Costs!O$1)+SUMIFS(O685,Input!$K327,Costs!O$1)+SUMIFS(O685,Input!$L327,Costs!O$1)</f>
        <v>0</v>
      </c>
      <c r="P326" s="8">
        <f>SUMIFS(P685,Input!$I327,Costs!P$1)+SUMIFS(P685,Input!$J327,Costs!P$1)+SUMIFS(P685,Input!$K327,Costs!P$1)+SUMIFS(P685,Input!$L327,Costs!P$1)</f>
        <v>0</v>
      </c>
      <c r="Q326" s="8">
        <f>SUMIFS(Q685,Input!$I327,Costs!Q$1)+SUMIFS(Q685,Input!$J327,Costs!Q$1)+SUMIFS(Q685,Input!$K327,Costs!Q$1)+SUMIFS(Q685,Input!$L327,Costs!Q$1)</f>
        <v>0</v>
      </c>
      <c r="R326" s="8">
        <f>SUMIFS(R685,Input!$I327,Costs!R$1)+SUMIFS(R685,Input!$J327,Costs!R$1)+SUMIFS(R685,Input!$K327,Costs!R$1)+SUMIFS(R685,Input!$L327,Costs!R$1)</f>
        <v>0</v>
      </c>
      <c r="S326" s="8">
        <f>SUMIFS(S685,Input!$I327,Costs!S$1)+SUMIFS(S685,Input!$J327,Costs!S$1)+SUMIFS(S685,Input!$K327,Costs!S$1)+SUMIFS(S685,Input!$L327,Costs!S$1)</f>
        <v>0</v>
      </c>
      <c r="T326" s="8">
        <f>SUMIFS(T685,Input!$I327,Costs!T$1)+SUMIFS(T685,Input!$J327,Costs!T$1)+SUMIFS(T685,Input!$K327,Costs!T$1)+SUMIFS(T685,Input!$L327,Costs!T$1)</f>
        <v>0</v>
      </c>
      <c r="U326" s="8">
        <f>SUMIFS(U685,Input!$I327,Costs!U$1)+SUMIFS(U685,Input!$J327,Costs!U$1)+SUMIFS(U685,Input!$K327,Costs!U$1)+SUMIFS(U685,Input!$L327,Costs!U$1)</f>
        <v>0</v>
      </c>
      <c r="V326" s="8">
        <f>SUMIFS(V685,Input!$I327,Costs!V$1)+SUMIFS(V685,Input!$J327,Costs!V$1)+SUMIFS(V685,Input!$K327,Costs!V$1)+SUMIFS(V685,Input!$L327,Costs!V$1)</f>
        <v>0</v>
      </c>
      <c r="W326" s="8">
        <f>SUMIFS(W685,Input!$I327,Costs!W$1)+SUMIFS(W685,Input!$J327,Costs!W$1)+SUMIFS(W685,Input!$K327,Costs!W$1)+SUMIFS(W685,Input!$L327,Costs!W$1)</f>
        <v>0</v>
      </c>
      <c r="X326"/>
      <c r="Y326" s="119">
        <f t="shared" si="8"/>
        <v>0</v>
      </c>
      <c r="Z326"/>
    </row>
    <row r="327" spans="1:26" ht="14.5" hidden="1" thickBot="1" x14ac:dyDescent="0.35">
      <c r="A327" s="67" t="str">
        <f>IF(ISBLANK(Input!A328)," ",Input!A328)</f>
        <v xml:space="preserve"> </v>
      </c>
      <c r="B327" s="117" t="str">
        <f>IF(ISBLANK(Input!B328)," ",Input!B328)</f>
        <v xml:space="preserve"> </v>
      </c>
      <c r="C327" s="66" t="str">
        <f>IF(ISBLANK(Input!C328)," ",Input!C328)</f>
        <v xml:space="preserve"> </v>
      </c>
      <c r="D327" s="8">
        <f>SUMIFS(D686,Input!$I328,Costs!D$1)+SUMIFS(D686,Input!$J328,Costs!D$1)+SUMIFS(D686,Input!$K328,Costs!D$1)+SUMIFS(D686,Input!$L328,Costs!D$1)</f>
        <v>0</v>
      </c>
      <c r="E327" s="8">
        <f>SUMIFS(E686,Input!$I328,Costs!E$1)+SUMIFS(E686,Input!$J328,Costs!E$1)+SUMIFS(E686,Input!$K328,Costs!E$1)+SUMIFS(E686,Input!$L328,Costs!E$1)</f>
        <v>0</v>
      </c>
      <c r="F327" s="8">
        <f>SUMIFS(F686,Input!$I328,Costs!F$1)+SUMIFS(F686,Input!$J328,Costs!F$1)+SUMIFS(F686,Input!$K328,Costs!F$1)+SUMIFS(F686,Input!$L328,Costs!F$1)</f>
        <v>0</v>
      </c>
      <c r="G327" s="8">
        <f>SUMIFS(G686,Input!$I328,Costs!G$1)+SUMIFS(G686,Input!$J328,Costs!G$1)+SUMIFS(G686,Input!$K328,Costs!G$1)+SUMIFS(G686,Input!$L328,Costs!G$1)</f>
        <v>0</v>
      </c>
      <c r="H327" s="8">
        <f>SUMIFS(H686,Input!$I328,Costs!H$1)+SUMIFS(H686,Input!$J328,Costs!H$1)+SUMIFS(H686,Input!$K328,Costs!H$1)+SUMIFS(H686,Input!$L328,Costs!H$1)</f>
        <v>0</v>
      </c>
      <c r="I327" s="8">
        <f>SUMIFS(I686,Input!$I328,Costs!I$1)+SUMIFS(I686,Input!$J328,Costs!I$1)+SUMIFS(I686,Input!$K328,Costs!I$1)+SUMIFS(I686,Input!$L328,Costs!I$1)</f>
        <v>0</v>
      </c>
      <c r="J327" s="8">
        <f>SUMIFS(J686,Input!$I328,Costs!J$1)+SUMIFS(J686,Input!$J328,Costs!J$1)+SUMIFS(J686,Input!$K328,Costs!J$1)+SUMIFS(J686,Input!$L328,Costs!J$1)</f>
        <v>0</v>
      </c>
      <c r="K327" s="8">
        <f>SUMIFS(K686,Input!$I328,Costs!K$1)+SUMIFS(K686,Input!$J328,Costs!K$1)+SUMIFS(K686,Input!$K328,Costs!K$1)+SUMIFS(K686,Input!$L328,Costs!K$1)</f>
        <v>0</v>
      </c>
      <c r="L327" s="8">
        <f>SUMIFS(L686,Input!$I328,Costs!L$1)+SUMIFS(L686,Input!$J328,Costs!L$1)+SUMIFS(L686,Input!$K328,Costs!L$1)+SUMIFS(L686,Input!$L328,Costs!L$1)</f>
        <v>0</v>
      </c>
      <c r="M327" s="8">
        <f>SUMIFS(M686,Input!$I328,Costs!M$1)+SUMIFS(M686,Input!$J328,Costs!M$1)+SUMIFS(M686,Input!$K328,Costs!M$1)+SUMIFS(M686,Input!$L328,Costs!M$1)</f>
        <v>0</v>
      </c>
      <c r="N327" s="8">
        <f>SUMIFS(N686,Input!$I328,Costs!N$1)+SUMIFS(N686,Input!$J328,Costs!N$1)+SUMIFS(N686,Input!$K328,Costs!N$1)+SUMIFS(N686,Input!$L328,Costs!N$1)</f>
        <v>0</v>
      </c>
      <c r="O327" s="8">
        <f>SUMIFS(O686,Input!$I328,Costs!O$1)+SUMIFS(O686,Input!$J328,Costs!O$1)+SUMIFS(O686,Input!$K328,Costs!O$1)+SUMIFS(O686,Input!$L328,Costs!O$1)</f>
        <v>0</v>
      </c>
      <c r="P327" s="8">
        <f>SUMIFS(P686,Input!$I328,Costs!P$1)+SUMIFS(P686,Input!$J328,Costs!P$1)+SUMIFS(P686,Input!$K328,Costs!P$1)+SUMIFS(P686,Input!$L328,Costs!P$1)</f>
        <v>0</v>
      </c>
      <c r="Q327" s="8">
        <f>SUMIFS(Q686,Input!$I328,Costs!Q$1)+SUMIFS(Q686,Input!$J328,Costs!Q$1)+SUMIFS(Q686,Input!$K328,Costs!Q$1)+SUMIFS(Q686,Input!$L328,Costs!Q$1)</f>
        <v>0</v>
      </c>
      <c r="R327" s="8">
        <f>SUMIFS(R686,Input!$I328,Costs!R$1)+SUMIFS(R686,Input!$J328,Costs!R$1)+SUMIFS(R686,Input!$K328,Costs!R$1)+SUMIFS(R686,Input!$L328,Costs!R$1)</f>
        <v>0</v>
      </c>
      <c r="S327" s="8">
        <f>SUMIFS(S686,Input!$I328,Costs!S$1)+SUMIFS(S686,Input!$J328,Costs!S$1)+SUMIFS(S686,Input!$K328,Costs!S$1)+SUMIFS(S686,Input!$L328,Costs!S$1)</f>
        <v>0</v>
      </c>
      <c r="T327" s="8">
        <f>SUMIFS(T686,Input!$I328,Costs!T$1)+SUMIFS(T686,Input!$J328,Costs!T$1)+SUMIFS(T686,Input!$K328,Costs!T$1)+SUMIFS(T686,Input!$L328,Costs!T$1)</f>
        <v>0</v>
      </c>
      <c r="U327" s="8">
        <f>SUMIFS(U686,Input!$I328,Costs!U$1)+SUMIFS(U686,Input!$J328,Costs!U$1)+SUMIFS(U686,Input!$K328,Costs!U$1)+SUMIFS(U686,Input!$L328,Costs!U$1)</f>
        <v>0</v>
      </c>
      <c r="V327" s="8">
        <f>SUMIFS(V686,Input!$I328,Costs!V$1)+SUMIFS(V686,Input!$J328,Costs!V$1)+SUMIFS(V686,Input!$K328,Costs!V$1)+SUMIFS(V686,Input!$L328,Costs!V$1)</f>
        <v>0</v>
      </c>
      <c r="W327" s="8">
        <f>SUMIFS(W686,Input!$I328,Costs!W$1)+SUMIFS(W686,Input!$J328,Costs!W$1)+SUMIFS(W686,Input!$K328,Costs!W$1)+SUMIFS(W686,Input!$L328,Costs!W$1)</f>
        <v>0</v>
      </c>
      <c r="X327"/>
      <c r="Y327" s="119">
        <f t="shared" si="8"/>
        <v>0</v>
      </c>
      <c r="Z327"/>
    </row>
    <row r="328" spans="1:26" ht="14.5" hidden="1" thickBot="1" x14ac:dyDescent="0.35">
      <c r="A328" s="67" t="str">
        <f>IF(ISBLANK(Input!A329)," ",Input!A329)</f>
        <v xml:space="preserve"> </v>
      </c>
      <c r="B328" s="117" t="str">
        <f>IF(ISBLANK(Input!B329)," ",Input!B329)</f>
        <v xml:space="preserve"> </v>
      </c>
      <c r="C328" s="66" t="str">
        <f>IF(ISBLANK(Input!C329)," ",Input!C329)</f>
        <v xml:space="preserve"> </v>
      </c>
      <c r="D328" s="8">
        <f>SUMIFS(D687,Input!$I329,Costs!D$1)+SUMIFS(D687,Input!$J329,Costs!D$1)+SUMIFS(D687,Input!$K329,Costs!D$1)+SUMIFS(D687,Input!$L329,Costs!D$1)</f>
        <v>0</v>
      </c>
      <c r="E328" s="8">
        <f>SUMIFS(E687,Input!$I329,Costs!E$1)+SUMIFS(E687,Input!$J329,Costs!E$1)+SUMIFS(E687,Input!$K329,Costs!E$1)+SUMIFS(E687,Input!$L329,Costs!E$1)</f>
        <v>0</v>
      </c>
      <c r="F328" s="8">
        <f>SUMIFS(F687,Input!$I329,Costs!F$1)+SUMIFS(F687,Input!$J329,Costs!F$1)+SUMIFS(F687,Input!$K329,Costs!F$1)+SUMIFS(F687,Input!$L329,Costs!F$1)</f>
        <v>0</v>
      </c>
      <c r="G328" s="8">
        <f>SUMIFS(G687,Input!$I329,Costs!G$1)+SUMIFS(G687,Input!$J329,Costs!G$1)+SUMIFS(G687,Input!$K329,Costs!G$1)+SUMIFS(G687,Input!$L329,Costs!G$1)</f>
        <v>0</v>
      </c>
      <c r="H328" s="8">
        <f>SUMIFS(H687,Input!$I329,Costs!H$1)+SUMIFS(H687,Input!$J329,Costs!H$1)+SUMIFS(H687,Input!$K329,Costs!H$1)+SUMIFS(H687,Input!$L329,Costs!H$1)</f>
        <v>0</v>
      </c>
      <c r="I328" s="8">
        <f>SUMIFS(I687,Input!$I329,Costs!I$1)+SUMIFS(I687,Input!$J329,Costs!I$1)+SUMIFS(I687,Input!$K329,Costs!I$1)+SUMIFS(I687,Input!$L329,Costs!I$1)</f>
        <v>0</v>
      </c>
      <c r="J328" s="8">
        <f>SUMIFS(J687,Input!$I329,Costs!J$1)+SUMIFS(J687,Input!$J329,Costs!J$1)+SUMIFS(J687,Input!$K329,Costs!J$1)+SUMIFS(J687,Input!$L329,Costs!J$1)</f>
        <v>0</v>
      </c>
      <c r="K328" s="8">
        <f>SUMIFS(K687,Input!$I329,Costs!K$1)+SUMIFS(K687,Input!$J329,Costs!K$1)+SUMIFS(K687,Input!$K329,Costs!K$1)+SUMIFS(K687,Input!$L329,Costs!K$1)</f>
        <v>0</v>
      </c>
      <c r="L328" s="8">
        <f>SUMIFS(L687,Input!$I329,Costs!L$1)+SUMIFS(L687,Input!$J329,Costs!L$1)+SUMIFS(L687,Input!$K329,Costs!L$1)+SUMIFS(L687,Input!$L329,Costs!L$1)</f>
        <v>0</v>
      </c>
      <c r="M328" s="8">
        <f>SUMIFS(M687,Input!$I329,Costs!M$1)+SUMIFS(M687,Input!$J329,Costs!M$1)+SUMIFS(M687,Input!$K329,Costs!M$1)+SUMIFS(M687,Input!$L329,Costs!M$1)</f>
        <v>0</v>
      </c>
      <c r="N328" s="8">
        <f>SUMIFS(N687,Input!$I329,Costs!N$1)+SUMIFS(N687,Input!$J329,Costs!N$1)+SUMIFS(N687,Input!$K329,Costs!N$1)+SUMIFS(N687,Input!$L329,Costs!N$1)</f>
        <v>0</v>
      </c>
      <c r="O328" s="8">
        <f>SUMIFS(O687,Input!$I329,Costs!O$1)+SUMIFS(O687,Input!$J329,Costs!O$1)+SUMIFS(O687,Input!$K329,Costs!O$1)+SUMIFS(O687,Input!$L329,Costs!O$1)</f>
        <v>0</v>
      </c>
      <c r="P328" s="8">
        <f>SUMIFS(P687,Input!$I329,Costs!P$1)+SUMIFS(P687,Input!$J329,Costs!P$1)+SUMIFS(P687,Input!$K329,Costs!P$1)+SUMIFS(P687,Input!$L329,Costs!P$1)</f>
        <v>0</v>
      </c>
      <c r="Q328" s="8">
        <f>SUMIFS(Q687,Input!$I329,Costs!Q$1)+SUMIFS(Q687,Input!$J329,Costs!Q$1)+SUMIFS(Q687,Input!$K329,Costs!Q$1)+SUMIFS(Q687,Input!$L329,Costs!Q$1)</f>
        <v>0</v>
      </c>
      <c r="R328" s="8">
        <f>SUMIFS(R687,Input!$I329,Costs!R$1)+SUMIFS(R687,Input!$J329,Costs!R$1)+SUMIFS(R687,Input!$K329,Costs!R$1)+SUMIFS(R687,Input!$L329,Costs!R$1)</f>
        <v>0</v>
      </c>
      <c r="S328" s="8">
        <f>SUMIFS(S687,Input!$I329,Costs!S$1)+SUMIFS(S687,Input!$J329,Costs!S$1)+SUMIFS(S687,Input!$K329,Costs!S$1)+SUMIFS(S687,Input!$L329,Costs!S$1)</f>
        <v>0</v>
      </c>
      <c r="T328" s="8">
        <f>SUMIFS(T687,Input!$I329,Costs!T$1)+SUMIFS(T687,Input!$J329,Costs!T$1)+SUMIFS(T687,Input!$K329,Costs!T$1)+SUMIFS(T687,Input!$L329,Costs!T$1)</f>
        <v>0</v>
      </c>
      <c r="U328" s="8">
        <f>SUMIFS(U687,Input!$I329,Costs!U$1)+SUMIFS(U687,Input!$J329,Costs!U$1)+SUMIFS(U687,Input!$K329,Costs!U$1)+SUMIFS(U687,Input!$L329,Costs!U$1)</f>
        <v>0</v>
      </c>
      <c r="V328" s="8">
        <f>SUMIFS(V687,Input!$I329,Costs!V$1)+SUMIFS(V687,Input!$J329,Costs!V$1)+SUMIFS(V687,Input!$K329,Costs!V$1)+SUMIFS(V687,Input!$L329,Costs!V$1)</f>
        <v>0</v>
      </c>
      <c r="W328" s="8">
        <f>SUMIFS(W687,Input!$I329,Costs!W$1)+SUMIFS(W687,Input!$J329,Costs!W$1)+SUMIFS(W687,Input!$K329,Costs!W$1)+SUMIFS(W687,Input!$L329,Costs!W$1)</f>
        <v>0</v>
      </c>
      <c r="X328"/>
      <c r="Y328" s="119">
        <f t="shared" si="8"/>
        <v>0</v>
      </c>
      <c r="Z328"/>
    </row>
    <row r="329" spans="1:26" ht="14.5" hidden="1" thickBot="1" x14ac:dyDescent="0.35">
      <c r="A329" s="67" t="str">
        <f>IF(ISBLANK(Input!A330)," ",Input!A330)</f>
        <v xml:space="preserve"> </v>
      </c>
      <c r="B329" s="117" t="str">
        <f>IF(ISBLANK(Input!B330)," ",Input!B330)</f>
        <v xml:space="preserve"> </v>
      </c>
      <c r="C329" s="66" t="str">
        <f>IF(ISBLANK(Input!C330)," ",Input!C330)</f>
        <v xml:space="preserve"> </v>
      </c>
      <c r="D329" s="8">
        <f>SUMIFS(D688,Input!$I330,Costs!D$1)+SUMIFS(D688,Input!$J330,Costs!D$1)+SUMIFS(D688,Input!$K330,Costs!D$1)+SUMIFS(D688,Input!$L330,Costs!D$1)</f>
        <v>0</v>
      </c>
      <c r="E329" s="8">
        <f>SUMIFS(E688,Input!$I330,Costs!E$1)+SUMIFS(E688,Input!$J330,Costs!E$1)+SUMIFS(E688,Input!$K330,Costs!E$1)+SUMIFS(E688,Input!$L330,Costs!E$1)</f>
        <v>0</v>
      </c>
      <c r="F329" s="8">
        <f>SUMIFS(F688,Input!$I330,Costs!F$1)+SUMIFS(F688,Input!$J330,Costs!F$1)+SUMIFS(F688,Input!$K330,Costs!F$1)+SUMIFS(F688,Input!$L330,Costs!F$1)</f>
        <v>0</v>
      </c>
      <c r="G329" s="8">
        <f>SUMIFS(G688,Input!$I330,Costs!G$1)+SUMIFS(G688,Input!$J330,Costs!G$1)+SUMIFS(G688,Input!$K330,Costs!G$1)+SUMIFS(G688,Input!$L330,Costs!G$1)</f>
        <v>0</v>
      </c>
      <c r="H329" s="8">
        <f>SUMIFS(H688,Input!$I330,Costs!H$1)+SUMIFS(H688,Input!$J330,Costs!H$1)+SUMIFS(H688,Input!$K330,Costs!H$1)+SUMIFS(H688,Input!$L330,Costs!H$1)</f>
        <v>0</v>
      </c>
      <c r="I329" s="8">
        <f>SUMIFS(I688,Input!$I330,Costs!I$1)+SUMIFS(I688,Input!$J330,Costs!I$1)+SUMIFS(I688,Input!$K330,Costs!I$1)+SUMIFS(I688,Input!$L330,Costs!I$1)</f>
        <v>0</v>
      </c>
      <c r="J329" s="8">
        <f>SUMIFS(J688,Input!$I330,Costs!J$1)+SUMIFS(J688,Input!$J330,Costs!J$1)+SUMIFS(J688,Input!$K330,Costs!J$1)+SUMIFS(J688,Input!$L330,Costs!J$1)</f>
        <v>0</v>
      </c>
      <c r="K329" s="8">
        <f>SUMIFS(K688,Input!$I330,Costs!K$1)+SUMIFS(K688,Input!$J330,Costs!K$1)+SUMIFS(K688,Input!$K330,Costs!K$1)+SUMIFS(K688,Input!$L330,Costs!K$1)</f>
        <v>0</v>
      </c>
      <c r="L329" s="8">
        <f>SUMIFS(L688,Input!$I330,Costs!L$1)+SUMIFS(L688,Input!$J330,Costs!L$1)+SUMIFS(L688,Input!$K330,Costs!L$1)+SUMIFS(L688,Input!$L330,Costs!L$1)</f>
        <v>0</v>
      </c>
      <c r="M329" s="8">
        <f>SUMIFS(M688,Input!$I330,Costs!M$1)+SUMIFS(M688,Input!$J330,Costs!M$1)+SUMIFS(M688,Input!$K330,Costs!M$1)+SUMIFS(M688,Input!$L330,Costs!M$1)</f>
        <v>0</v>
      </c>
      <c r="N329" s="8">
        <f>SUMIFS(N688,Input!$I330,Costs!N$1)+SUMIFS(N688,Input!$J330,Costs!N$1)+SUMIFS(N688,Input!$K330,Costs!N$1)+SUMIFS(N688,Input!$L330,Costs!N$1)</f>
        <v>0</v>
      </c>
      <c r="O329" s="8">
        <f>SUMIFS(O688,Input!$I330,Costs!O$1)+SUMIFS(O688,Input!$J330,Costs!O$1)+SUMIFS(O688,Input!$K330,Costs!O$1)+SUMIFS(O688,Input!$L330,Costs!O$1)</f>
        <v>0</v>
      </c>
      <c r="P329" s="8">
        <f>SUMIFS(P688,Input!$I330,Costs!P$1)+SUMIFS(P688,Input!$J330,Costs!P$1)+SUMIFS(P688,Input!$K330,Costs!P$1)+SUMIFS(P688,Input!$L330,Costs!P$1)</f>
        <v>0</v>
      </c>
      <c r="Q329" s="8">
        <f>SUMIFS(Q688,Input!$I330,Costs!Q$1)+SUMIFS(Q688,Input!$J330,Costs!Q$1)+SUMIFS(Q688,Input!$K330,Costs!Q$1)+SUMIFS(Q688,Input!$L330,Costs!Q$1)</f>
        <v>0</v>
      </c>
      <c r="R329" s="8">
        <f>SUMIFS(R688,Input!$I330,Costs!R$1)+SUMIFS(R688,Input!$J330,Costs!R$1)+SUMIFS(R688,Input!$K330,Costs!R$1)+SUMIFS(R688,Input!$L330,Costs!R$1)</f>
        <v>0</v>
      </c>
      <c r="S329" s="8">
        <f>SUMIFS(S688,Input!$I330,Costs!S$1)+SUMIFS(S688,Input!$J330,Costs!S$1)+SUMIFS(S688,Input!$K330,Costs!S$1)+SUMIFS(S688,Input!$L330,Costs!S$1)</f>
        <v>0</v>
      </c>
      <c r="T329" s="8">
        <f>SUMIFS(T688,Input!$I330,Costs!T$1)+SUMIFS(T688,Input!$J330,Costs!T$1)+SUMIFS(T688,Input!$K330,Costs!T$1)+SUMIFS(T688,Input!$L330,Costs!T$1)</f>
        <v>0</v>
      </c>
      <c r="U329" s="8">
        <f>SUMIFS(U688,Input!$I330,Costs!U$1)+SUMIFS(U688,Input!$J330,Costs!U$1)+SUMIFS(U688,Input!$K330,Costs!U$1)+SUMIFS(U688,Input!$L330,Costs!U$1)</f>
        <v>0</v>
      </c>
      <c r="V329" s="8">
        <f>SUMIFS(V688,Input!$I330,Costs!V$1)+SUMIFS(V688,Input!$J330,Costs!V$1)+SUMIFS(V688,Input!$K330,Costs!V$1)+SUMIFS(V688,Input!$L330,Costs!V$1)</f>
        <v>0</v>
      </c>
      <c r="W329" s="8">
        <f>SUMIFS(W688,Input!$I330,Costs!W$1)+SUMIFS(W688,Input!$J330,Costs!W$1)+SUMIFS(W688,Input!$K330,Costs!W$1)+SUMIFS(W688,Input!$L330,Costs!W$1)</f>
        <v>0</v>
      </c>
      <c r="X329"/>
      <c r="Y329" s="119">
        <f t="shared" si="8"/>
        <v>0</v>
      </c>
      <c r="Z329"/>
    </row>
    <row r="330" spans="1:26" ht="14.5" hidden="1" thickBot="1" x14ac:dyDescent="0.35">
      <c r="A330" s="67" t="str">
        <f>IF(ISBLANK(Input!A331)," ",Input!A331)</f>
        <v xml:space="preserve"> </v>
      </c>
      <c r="B330" s="117" t="str">
        <f>IF(ISBLANK(Input!B331)," ",Input!B331)</f>
        <v xml:space="preserve"> </v>
      </c>
      <c r="C330" s="66" t="str">
        <f>IF(ISBLANK(Input!C331)," ",Input!C331)</f>
        <v xml:space="preserve"> </v>
      </c>
      <c r="D330" s="8">
        <f>SUMIFS(D689,Input!$I331,Costs!D$1)+SUMIFS(D689,Input!$J331,Costs!D$1)+SUMIFS(D689,Input!$K331,Costs!D$1)+SUMIFS(D689,Input!$L331,Costs!D$1)</f>
        <v>0</v>
      </c>
      <c r="E330" s="8">
        <f>SUMIFS(E689,Input!$I331,Costs!E$1)+SUMIFS(E689,Input!$J331,Costs!E$1)+SUMIFS(E689,Input!$K331,Costs!E$1)+SUMIFS(E689,Input!$L331,Costs!E$1)</f>
        <v>0</v>
      </c>
      <c r="F330" s="8">
        <f>SUMIFS(F689,Input!$I331,Costs!F$1)+SUMIFS(F689,Input!$J331,Costs!F$1)+SUMIFS(F689,Input!$K331,Costs!F$1)+SUMIFS(F689,Input!$L331,Costs!F$1)</f>
        <v>0</v>
      </c>
      <c r="G330" s="8">
        <f>SUMIFS(G689,Input!$I331,Costs!G$1)+SUMIFS(G689,Input!$J331,Costs!G$1)+SUMIFS(G689,Input!$K331,Costs!G$1)+SUMIFS(G689,Input!$L331,Costs!G$1)</f>
        <v>0</v>
      </c>
      <c r="H330" s="8">
        <f>SUMIFS(H689,Input!$I331,Costs!H$1)+SUMIFS(H689,Input!$J331,Costs!H$1)+SUMIFS(H689,Input!$K331,Costs!H$1)+SUMIFS(H689,Input!$L331,Costs!H$1)</f>
        <v>0</v>
      </c>
      <c r="I330" s="8">
        <f>SUMIFS(I689,Input!$I331,Costs!I$1)+SUMIFS(I689,Input!$J331,Costs!I$1)+SUMIFS(I689,Input!$K331,Costs!I$1)+SUMIFS(I689,Input!$L331,Costs!I$1)</f>
        <v>0</v>
      </c>
      <c r="J330" s="8">
        <f>SUMIFS(J689,Input!$I331,Costs!J$1)+SUMIFS(J689,Input!$J331,Costs!J$1)+SUMIFS(J689,Input!$K331,Costs!J$1)+SUMIFS(J689,Input!$L331,Costs!J$1)</f>
        <v>0</v>
      </c>
      <c r="K330" s="8">
        <f>SUMIFS(K689,Input!$I331,Costs!K$1)+SUMIFS(K689,Input!$J331,Costs!K$1)+SUMIFS(K689,Input!$K331,Costs!K$1)+SUMIFS(K689,Input!$L331,Costs!K$1)</f>
        <v>0</v>
      </c>
      <c r="L330" s="8">
        <f>SUMIFS(L689,Input!$I331,Costs!L$1)+SUMIFS(L689,Input!$J331,Costs!L$1)+SUMIFS(L689,Input!$K331,Costs!L$1)+SUMIFS(L689,Input!$L331,Costs!L$1)</f>
        <v>0</v>
      </c>
      <c r="M330" s="8">
        <f>SUMIFS(M689,Input!$I331,Costs!M$1)+SUMIFS(M689,Input!$J331,Costs!M$1)+SUMIFS(M689,Input!$K331,Costs!M$1)+SUMIFS(M689,Input!$L331,Costs!M$1)</f>
        <v>0</v>
      </c>
      <c r="N330" s="8">
        <f>SUMIFS(N689,Input!$I331,Costs!N$1)+SUMIFS(N689,Input!$J331,Costs!N$1)+SUMIFS(N689,Input!$K331,Costs!N$1)+SUMIFS(N689,Input!$L331,Costs!N$1)</f>
        <v>0</v>
      </c>
      <c r="O330" s="8">
        <f>SUMIFS(O689,Input!$I331,Costs!O$1)+SUMIFS(O689,Input!$J331,Costs!O$1)+SUMIFS(O689,Input!$K331,Costs!O$1)+SUMIFS(O689,Input!$L331,Costs!O$1)</f>
        <v>0</v>
      </c>
      <c r="P330" s="8">
        <f>SUMIFS(P689,Input!$I331,Costs!P$1)+SUMIFS(P689,Input!$J331,Costs!P$1)+SUMIFS(P689,Input!$K331,Costs!P$1)+SUMIFS(P689,Input!$L331,Costs!P$1)</f>
        <v>0</v>
      </c>
      <c r="Q330" s="8">
        <f>SUMIFS(Q689,Input!$I331,Costs!Q$1)+SUMIFS(Q689,Input!$J331,Costs!Q$1)+SUMIFS(Q689,Input!$K331,Costs!Q$1)+SUMIFS(Q689,Input!$L331,Costs!Q$1)</f>
        <v>0</v>
      </c>
      <c r="R330" s="8">
        <f>SUMIFS(R689,Input!$I331,Costs!R$1)+SUMIFS(R689,Input!$J331,Costs!R$1)+SUMIFS(R689,Input!$K331,Costs!R$1)+SUMIFS(R689,Input!$L331,Costs!R$1)</f>
        <v>0</v>
      </c>
      <c r="S330" s="8">
        <f>SUMIFS(S689,Input!$I331,Costs!S$1)+SUMIFS(S689,Input!$J331,Costs!S$1)+SUMIFS(S689,Input!$K331,Costs!S$1)+SUMIFS(S689,Input!$L331,Costs!S$1)</f>
        <v>0</v>
      </c>
      <c r="T330" s="8">
        <f>SUMIFS(T689,Input!$I331,Costs!T$1)+SUMIFS(T689,Input!$J331,Costs!T$1)+SUMIFS(T689,Input!$K331,Costs!T$1)+SUMIFS(T689,Input!$L331,Costs!T$1)</f>
        <v>0</v>
      </c>
      <c r="U330" s="8">
        <f>SUMIFS(U689,Input!$I331,Costs!U$1)+SUMIFS(U689,Input!$J331,Costs!U$1)+SUMIFS(U689,Input!$K331,Costs!U$1)+SUMIFS(U689,Input!$L331,Costs!U$1)</f>
        <v>0</v>
      </c>
      <c r="V330" s="8">
        <f>SUMIFS(V689,Input!$I331,Costs!V$1)+SUMIFS(V689,Input!$J331,Costs!V$1)+SUMIFS(V689,Input!$K331,Costs!V$1)+SUMIFS(V689,Input!$L331,Costs!V$1)</f>
        <v>0</v>
      </c>
      <c r="W330" s="8">
        <f>SUMIFS(W689,Input!$I331,Costs!W$1)+SUMIFS(W689,Input!$J331,Costs!W$1)+SUMIFS(W689,Input!$K331,Costs!W$1)+SUMIFS(W689,Input!$L331,Costs!W$1)</f>
        <v>0</v>
      </c>
      <c r="X330"/>
      <c r="Y330" s="119">
        <f t="shared" si="8"/>
        <v>0</v>
      </c>
      <c r="Z330"/>
    </row>
    <row r="331" spans="1:26" ht="14.5" hidden="1" thickBot="1" x14ac:dyDescent="0.35">
      <c r="A331" s="67" t="str">
        <f>IF(ISBLANK(Input!A332)," ",Input!A332)</f>
        <v xml:space="preserve"> </v>
      </c>
      <c r="B331" s="117" t="str">
        <f>IF(ISBLANK(Input!B332)," ",Input!B332)</f>
        <v xml:space="preserve"> </v>
      </c>
      <c r="C331" s="66" t="str">
        <f>IF(ISBLANK(Input!C332)," ",Input!C332)</f>
        <v xml:space="preserve"> </v>
      </c>
      <c r="D331" s="8">
        <f>SUMIFS(D690,Input!$I332,Costs!D$1)+SUMIFS(D690,Input!$J332,Costs!D$1)+SUMIFS(D690,Input!$K332,Costs!D$1)+SUMIFS(D690,Input!$L332,Costs!D$1)</f>
        <v>0</v>
      </c>
      <c r="E331" s="8">
        <f>SUMIFS(E690,Input!$I332,Costs!E$1)+SUMIFS(E690,Input!$J332,Costs!E$1)+SUMIFS(E690,Input!$K332,Costs!E$1)+SUMIFS(E690,Input!$L332,Costs!E$1)</f>
        <v>0</v>
      </c>
      <c r="F331" s="8">
        <f>SUMIFS(F690,Input!$I332,Costs!F$1)+SUMIFS(F690,Input!$J332,Costs!F$1)+SUMIFS(F690,Input!$K332,Costs!F$1)+SUMIFS(F690,Input!$L332,Costs!F$1)</f>
        <v>0</v>
      </c>
      <c r="G331" s="8">
        <f>SUMIFS(G690,Input!$I332,Costs!G$1)+SUMIFS(G690,Input!$J332,Costs!G$1)+SUMIFS(G690,Input!$K332,Costs!G$1)+SUMIFS(G690,Input!$L332,Costs!G$1)</f>
        <v>0</v>
      </c>
      <c r="H331" s="8">
        <f>SUMIFS(H690,Input!$I332,Costs!H$1)+SUMIFS(H690,Input!$J332,Costs!H$1)+SUMIFS(H690,Input!$K332,Costs!H$1)+SUMIFS(H690,Input!$L332,Costs!H$1)</f>
        <v>0</v>
      </c>
      <c r="I331" s="8">
        <f>SUMIFS(I690,Input!$I332,Costs!I$1)+SUMIFS(I690,Input!$J332,Costs!I$1)+SUMIFS(I690,Input!$K332,Costs!I$1)+SUMIFS(I690,Input!$L332,Costs!I$1)</f>
        <v>0</v>
      </c>
      <c r="J331" s="8">
        <f>SUMIFS(J690,Input!$I332,Costs!J$1)+SUMIFS(J690,Input!$J332,Costs!J$1)+SUMIFS(J690,Input!$K332,Costs!J$1)+SUMIFS(J690,Input!$L332,Costs!J$1)</f>
        <v>0</v>
      </c>
      <c r="K331" s="8">
        <f>SUMIFS(K690,Input!$I332,Costs!K$1)+SUMIFS(K690,Input!$J332,Costs!K$1)+SUMIFS(K690,Input!$K332,Costs!K$1)+SUMIFS(K690,Input!$L332,Costs!K$1)</f>
        <v>0</v>
      </c>
      <c r="L331" s="8">
        <f>SUMIFS(L690,Input!$I332,Costs!L$1)+SUMIFS(L690,Input!$J332,Costs!L$1)+SUMIFS(L690,Input!$K332,Costs!L$1)+SUMIFS(L690,Input!$L332,Costs!L$1)</f>
        <v>0</v>
      </c>
      <c r="M331" s="8">
        <f>SUMIFS(M690,Input!$I332,Costs!M$1)+SUMIFS(M690,Input!$J332,Costs!M$1)+SUMIFS(M690,Input!$K332,Costs!M$1)+SUMIFS(M690,Input!$L332,Costs!M$1)</f>
        <v>0</v>
      </c>
      <c r="N331" s="8">
        <f>SUMIFS(N690,Input!$I332,Costs!N$1)+SUMIFS(N690,Input!$J332,Costs!N$1)+SUMIFS(N690,Input!$K332,Costs!N$1)+SUMIFS(N690,Input!$L332,Costs!N$1)</f>
        <v>0</v>
      </c>
      <c r="O331" s="8">
        <f>SUMIFS(O690,Input!$I332,Costs!O$1)+SUMIFS(O690,Input!$J332,Costs!O$1)+SUMIFS(O690,Input!$K332,Costs!O$1)+SUMIFS(O690,Input!$L332,Costs!O$1)</f>
        <v>0</v>
      </c>
      <c r="P331" s="8">
        <f>SUMIFS(P690,Input!$I332,Costs!P$1)+SUMIFS(P690,Input!$J332,Costs!P$1)+SUMIFS(P690,Input!$K332,Costs!P$1)+SUMIFS(P690,Input!$L332,Costs!P$1)</f>
        <v>0</v>
      </c>
      <c r="Q331" s="8">
        <f>SUMIFS(Q690,Input!$I332,Costs!Q$1)+SUMIFS(Q690,Input!$J332,Costs!Q$1)+SUMIFS(Q690,Input!$K332,Costs!Q$1)+SUMIFS(Q690,Input!$L332,Costs!Q$1)</f>
        <v>0</v>
      </c>
      <c r="R331" s="8">
        <f>SUMIFS(R690,Input!$I332,Costs!R$1)+SUMIFS(R690,Input!$J332,Costs!R$1)+SUMIFS(R690,Input!$K332,Costs!R$1)+SUMIFS(R690,Input!$L332,Costs!R$1)</f>
        <v>0</v>
      </c>
      <c r="S331" s="8">
        <f>SUMIFS(S690,Input!$I332,Costs!S$1)+SUMIFS(S690,Input!$J332,Costs!S$1)+SUMIFS(S690,Input!$K332,Costs!S$1)+SUMIFS(S690,Input!$L332,Costs!S$1)</f>
        <v>0</v>
      </c>
      <c r="T331" s="8">
        <f>SUMIFS(T690,Input!$I332,Costs!T$1)+SUMIFS(T690,Input!$J332,Costs!T$1)+SUMIFS(T690,Input!$K332,Costs!T$1)+SUMIFS(T690,Input!$L332,Costs!T$1)</f>
        <v>0</v>
      </c>
      <c r="U331" s="8">
        <f>SUMIFS(U690,Input!$I332,Costs!U$1)+SUMIFS(U690,Input!$J332,Costs!U$1)+SUMIFS(U690,Input!$K332,Costs!U$1)+SUMIFS(U690,Input!$L332,Costs!U$1)</f>
        <v>0</v>
      </c>
      <c r="V331" s="8">
        <f>SUMIFS(V690,Input!$I332,Costs!V$1)+SUMIFS(V690,Input!$J332,Costs!V$1)+SUMIFS(V690,Input!$K332,Costs!V$1)+SUMIFS(V690,Input!$L332,Costs!V$1)</f>
        <v>0</v>
      </c>
      <c r="W331" s="8">
        <f>SUMIFS(W690,Input!$I332,Costs!W$1)+SUMIFS(W690,Input!$J332,Costs!W$1)+SUMIFS(W690,Input!$K332,Costs!W$1)+SUMIFS(W690,Input!$L332,Costs!W$1)</f>
        <v>0</v>
      </c>
      <c r="X331"/>
      <c r="Y331" s="119">
        <f t="shared" si="8"/>
        <v>0</v>
      </c>
      <c r="Z331"/>
    </row>
    <row r="332" spans="1:26" ht="14.5" hidden="1" thickBot="1" x14ac:dyDescent="0.35">
      <c r="A332" s="67" t="str">
        <f>IF(ISBLANK(Input!A333)," ",Input!A333)</f>
        <v xml:space="preserve"> </v>
      </c>
      <c r="B332" s="117" t="str">
        <f>IF(ISBLANK(Input!B333)," ",Input!B333)</f>
        <v xml:space="preserve"> </v>
      </c>
      <c r="C332" s="66" t="str">
        <f>IF(ISBLANK(Input!C333)," ",Input!C333)</f>
        <v xml:space="preserve"> </v>
      </c>
      <c r="D332" s="8">
        <f>SUMIFS(D691,Input!$I333,Costs!D$1)+SUMIFS(D691,Input!$J333,Costs!D$1)+SUMIFS(D691,Input!$K333,Costs!D$1)+SUMIFS(D691,Input!$L333,Costs!D$1)</f>
        <v>0</v>
      </c>
      <c r="E332" s="8">
        <f>SUMIFS(E691,Input!$I333,Costs!E$1)+SUMIFS(E691,Input!$J333,Costs!E$1)+SUMIFS(E691,Input!$K333,Costs!E$1)+SUMIFS(E691,Input!$L333,Costs!E$1)</f>
        <v>0</v>
      </c>
      <c r="F332" s="8">
        <f>SUMIFS(F691,Input!$I333,Costs!F$1)+SUMIFS(F691,Input!$J333,Costs!F$1)+SUMIFS(F691,Input!$K333,Costs!F$1)+SUMIFS(F691,Input!$L333,Costs!F$1)</f>
        <v>0</v>
      </c>
      <c r="G332" s="8">
        <f>SUMIFS(G691,Input!$I333,Costs!G$1)+SUMIFS(G691,Input!$J333,Costs!G$1)+SUMIFS(G691,Input!$K333,Costs!G$1)+SUMIFS(G691,Input!$L333,Costs!G$1)</f>
        <v>0</v>
      </c>
      <c r="H332" s="8">
        <f>SUMIFS(H691,Input!$I333,Costs!H$1)+SUMIFS(H691,Input!$J333,Costs!H$1)+SUMIFS(H691,Input!$K333,Costs!H$1)+SUMIFS(H691,Input!$L333,Costs!H$1)</f>
        <v>0</v>
      </c>
      <c r="I332" s="8">
        <f>SUMIFS(I691,Input!$I333,Costs!I$1)+SUMIFS(I691,Input!$J333,Costs!I$1)+SUMIFS(I691,Input!$K333,Costs!I$1)+SUMIFS(I691,Input!$L333,Costs!I$1)</f>
        <v>0</v>
      </c>
      <c r="J332" s="8">
        <f>SUMIFS(J691,Input!$I333,Costs!J$1)+SUMIFS(J691,Input!$J333,Costs!J$1)+SUMIFS(J691,Input!$K333,Costs!J$1)+SUMIFS(J691,Input!$L333,Costs!J$1)</f>
        <v>0</v>
      </c>
      <c r="K332" s="8">
        <f>SUMIFS(K691,Input!$I333,Costs!K$1)+SUMIFS(K691,Input!$J333,Costs!K$1)+SUMIFS(K691,Input!$K333,Costs!K$1)+SUMIFS(K691,Input!$L333,Costs!K$1)</f>
        <v>0</v>
      </c>
      <c r="L332" s="8">
        <f>SUMIFS(L691,Input!$I333,Costs!L$1)+SUMIFS(L691,Input!$J333,Costs!L$1)+SUMIFS(L691,Input!$K333,Costs!L$1)+SUMIFS(L691,Input!$L333,Costs!L$1)</f>
        <v>0</v>
      </c>
      <c r="M332" s="8">
        <f>SUMIFS(M691,Input!$I333,Costs!M$1)+SUMIFS(M691,Input!$J333,Costs!M$1)+SUMIFS(M691,Input!$K333,Costs!M$1)+SUMIFS(M691,Input!$L333,Costs!M$1)</f>
        <v>0</v>
      </c>
      <c r="N332" s="8">
        <f>SUMIFS(N691,Input!$I333,Costs!N$1)+SUMIFS(N691,Input!$J333,Costs!N$1)+SUMIFS(N691,Input!$K333,Costs!N$1)+SUMIFS(N691,Input!$L333,Costs!N$1)</f>
        <v>0</v>
      </c>
      <c r="O332" s="8">
        <f>SUMIFS(O691,Input!$I333,Costs!O$1)+SUMIFS(O691,Input!$J333,Costs!O$1)+SUMIFS(O691,Input!$K333,Costs!O$1)+SUMIFS(O691,Input!$L333,Costs!O$1)</f>
        <v>0</v>
      </c>
      <c r="P332" s="8">
        <f>SUMIFS(P691,Input!$I333,Costs!P$1)+SUMIFS(P691,Input!$J333,Costs!P$1)+SUMIFS(P691,Input!$K333,Costs!P$1)+SUMIFS(P691,Input!$L333,Costs!P$1)</f>
        <v>0</v>
      </c>
      <c r="Q332" s="8">
        <f>SUMIFS(Q691,Input!$I333,Costs!Q$1)+SUMIFS(Q691,Input!$J333,Costs!Q$1)+SUMIFS(Q691,Input!$K333,Costs!Q$1)+SUMIFS(Q691,Input!$L333,Costs!Q$1)</f>
        <v>0</v>
      </c>
      <c r="R332" s="8">
        <f>SUMIFS(R691,Input!$I333,Costs!R$1)+SUMIFS(R691,Input!$J333,Costs!R$1)+SUMIFS(R691,Input!$K333,Costs!R$1)+SUMIFS(R691,Input!$L333,Costs!R$1)</f>
        <v>0</v>
      </c>
      <c r="S332" s="8">
        <f>SUMIFS(S691,Input!$I333,Costs!S$1)+SUMIFS(S691,Input!$J333,Costs!S$1)+SUMIFS(S691,Input!$K333,Costs!S$1)+SUMIFS(S691,Input!$L333,Costs!S$1)</f>
        <v>0</v>
      </c>
      <c r="T332" s="8">
        <f>SUMIFS(T691,Input!$I333,Costs!T$1)+SUMIFS(T691,Input!$J333,Costs!T$1)+SUMIFS(T691,Input!$K333,Costs!T$1)+SUMIFS(T691,Input!$L333,Costs!T$1)</f>
        <v>0</v>
      </c>
      <c r="U332" s="8">
        <f>SUMIFS(U691,Input!$I333,Costs!U$1)+SUMIFS(U691,Input!$J333,Costs!U$1)+SUMIFS(U691,Input!$K333,Costs!U$1)+SUMIFS(U691,Input!$L333,Costs!U$1)</f>
        <v>0</v>
      </c>
      <c r="V332" s="8">
        <f>SUMIFS(V691,Input!$I333,Costs!V$1)+SUMIFS(V691,Input!$J333,Costs!V$1)+SUMIFS(V691,Input!$K333,Costs!V$1)+SUMIFS(V691,Input!$L333,Costs!V$1)</f>
        <v>0</v>
      </c>
      <c r="W332" s="8">
        <f>SUMIFS(W691,Input!$I333,Costs!W$1)+SUMIFS(W691,Input!$J333,Costs!W$1)+SUMIFS(W691,Input!$K333,Costs!W$1)+SUMIFS(W691,Input!$L333,Costs!W$1)</f>
        <v>0</v>
      </c>
      <c r="X332"/>
      <c r="Y332" s="119">
        <f t="shared" si="8"/>
        <v>0</v>
      </c>
      <c r="Z332"/>
    </row>
    <row r="333" spans="1:26" ht="14.5" hidden="1" thickBot="1" x14ac:dyDescent="0.35">
      <c r="A333" s="67" t="str">
        <f>IF(ISBLANK(Input!A334)," ",Input!A334)</f>
        <v xml:space="preserve"> </v>
      </c>
      <c r="B333" s="117" t="str">
        <f>IF(ISBLANK(Input!B334)," ",Input!B334)</f>
        <v xml:space="preserve"> </v>
      </c>
      <c r="C333" s="66" t="str">
        <f>IF(ISBLANK(Input!C334)," ",Input!C334)</f>
        <v xml:space="preserve"> </v>
      </c>
      <c r="D333" s="8">
        <f>SUMIFS(D692,Input!$I334,Costs!D$1)+SUMIFS(D692,Input!$J334,Costs!D$1)+SUMIFS(D692,Input!$K334,Costs!D$1)+SUMIFS(D692,Input!$L334,Costs!D$1)</f>
        <v>0</v>
      </c>
      <c r="E333" s="8">
        <f>SUMIFS(E692,Input!$I334,Costs!E$1)+SUMIFS(E692,Input!$J334,Costs!E$1)+SUMIFS(E692,Input!$K334,Costs!E$1)+SUMIFS(E692,Input!$L334,Costs!E$1)</f>
        <v>0</v>
      </c>
      <c r="F333" s="8">
        <f>SUMIFS(F692,Input!$I334,Costs!F$1)+SUMIFS(F692,Input!$J334,Costs!F$1)+SUMIFS(F692,Input!$K334,Costs!F$1)+SUMIFS(F692,Input!$L334,Costs!F$1)</f>
        <v>0</v>
      </c>
      <c r="G333" s="8">
        <f>SUMIFS(G692,Input!$I334,Costs!G$1)+SUMIFS(G692,Input!$J334,Costs!G$1)+SUMIFS(G692,Input!$K334,Costs!G$1)+SUMIFS(G692,Input!$L334,Costs!G$1)</f>
        <v>0</v>
      </c>
      <c r="H333" s="8">
        <f>SUMIFS(H692,Input!$I334,Costs!H$1)+SUMIFS(H692,Input!$J334,Costs!H$1)+SUMIFS(H692,Input!$K334,Costs!H$1)+SUMIFS(H692,Input!$L334,Costs!H$1)</f>
        <v>0</v>
      </c>
      <c r="I333" s="8">
        <f>SUMIFS(I692,Input!$I334,Costs!I$1)+SUMIFS(I692,Input!$J334,Costs!I$1)+SUMIFS(I692,Input!$K334,Costs!I$1)+SUMIFS(I692,Input!$L334,Costs!I$1)</f>
        <v>0</v>
      </c>
      <c r="J333" s="8">
        <f>SUMIFS(J692,Input!$I334,Costs!J$1)+SUMIFS(J692,Input!$J334,Costs!J$1)+SUMIFS(J692,Input!$K334,Costs!J$1)+SUMIFS(J692,Input!$L334,Costs!J$1)</f>
        <v>0</v>
      </c>
      <c r="K333" s="8">
        <f>SUMIFS(K692,Input!$I334,Costs!K$1)+SUMIFS(K692,Input!$J334,Costs!K$1)+SUMIFS(K692,Input!$K334,Costs!K$1)+SUMIFS(K692,Input!$L334,Costs!K$1)</f>
        <v>0</v>
      </c>
      <c r="L333" s="8">
        <f>SUMIFS(L692,Input!$I334,Costs!L$1)+SUMIFS(L692,Input!$J334,Costs!L$1)+SUMIFS(L692,Input!$K334,Costs!L$1)+SUMIFS(L692,Input!$L334,Costs!L$1)</f>
        <v>0</v>
      </c>
      <c r="M333" s="8">
        <f>SUMIFS(M692,Input!$I334,Costs!M$1)+SUMIFS(M692,Input!$J334,Costs!M$1)+SUMIFS(M692,Input!$K334,Costs!M$1)+SUMIFS(M692,Input!$L334,Costs!M$1)</f>
        <v>0</v>
      </c>
      <c r="N333" s="8">
        <f>SUMIFS(N692,Input!$I334,Costs!N$1)+SUMIFS(N692,Input!$J334,Costs!N$1)+SUMIFS(N692,Input!$K334,Costs!N$1)+SUMIFS(N692,Input!$L334,Costs!N$1)</f>
        <v>0</v>
      </c>
      <c r="O333" s="8">
        <f>SUMIFS(O692,Input!$I334,Costs!O$1)+SUMIFS(O692,Input!$J334,Costs!O$1)+SUMIFS(O692,Input!$K334,Costs!O$1)+SUMIFS(O692,Input!$L334,Costs!O$1)</f>
        <v>0</v>
      </c>
      <c r="P333" s="8">
        <f>SUMIFS(P692,Input!$I334,Costs!P$1)+SUMIFS(P692,Input!$J334,Costs!P$1)+SUMIFS(P692,Input!$K334,Costs!P$1)+SUMIFS(P692,Input!$L334,Costs!P$1)</f>
        <v>0</v>
      </c>
      <c r="Q333" s="8">
        <f>SUMIFS(Q692,Input!$I334,Costs!Q$1)+SUMIFS(Q692,Input!$J334,Costs!Q$1)+SUMIFS(Q692,Input!$K334,Costs!Q$1)+SUMIFS(Q692,Input!$L334,Costs!Q$1)</f>
        <v>0</v>
      </c>
      <c r="R333" s="8">
        <f>SUMIFS(R692,Input!$I334,Costs!R$1)+SUMIFS(R692,Input!$J334,Costs!R$1)+SUMIFS(R692,Input!$K334,Costs!R$1)+SUMIFS(R692,Input!$L334,Costs!R$1)</f>
        <v>0</v>
      </c>
      <c r="S333" s="8">
        <f>SUMIFS(S692,Input!$I334,Costs!S$1)+SUMIFS(S692,Input!$J334,Costs!S$1)+SUMIFS(S692,Input!$K334,Costs!S$1)+SUMIFS(S692,Input!$L334,Costs!S$1)</f>
        <v>0</v>
      </c>
      <c r="T333" s="8">
        <f>SUMIFS(T692,Input!$I334,Costs!T$1)+SUMIFS(T692,Input!$J334,Costs!T$1)+SUMIFS(T692,Input!$K334,Costs!T$1)+SUMIFS(T692,Input!$L334,Costs!T$1)</f>
        <v>0</v>
      </c>
      <c r="U333" s="8">
        <f>SUMIFS(U692,Input!$I334,Costs!U$1)+SUMIFS(U692,Input!$J334,Costs!U$1)+SUMIFS(U692,Input!$K334,Costs!U$1)+SUMIFS(U692,Input!$L334,Costs!U$1)</f>
        <v>0</v>
      </c>
      <c r="V333" s="8">
        <f>SUMIFS(V692,Input!$I334,Costs!V$1)+SUMIFS(V692,Input!$J334,Costs!V$1)+SUMIFS(V692,Input!$K334,Costs!V$1)+SUMIFS(V692,Input!$L334,Costs!V$1)</f>
        <v>0</v>
      </c>
      <c r="W333" s="8">
        <f>SUMIFS(W692,Input!$I334,Costs!W$1)+SUMIFS(W692,Input!$J334,Costs!W$1)+SUMIFS(W692,Input!$K334,Costs!W$1)+SUMIFS(W692,Input!$L334,Costs!W$1)</f>
        <v>0</v>
      </c>
      <c r="X333"/>
      <c r="Y333" s="119">
        <f t="shared" si="8"/>
        <v>0</v>
      </c>
      <c r="Z333"/>
    </row>
    <row r="334" spans="1:26" ht="14.5" hidden="1" thickBot="1" x14ac:dyDescent="0.35">
      <c r="A334" s="67" t="str">
        <f>IF(ISBLANK(Input!A335)," ",Input!A335)</f>
        <v xml:space="preserve"> </v>
      </c>
      <c r="B334" s="117" t="str">
        <f>IF(ISBLANK(Input!B335)," ",Input!B335)</f>
        <v xml:space="preserve"> </v>
      </c>
      <c r="C334" s="66" t="str">
        <f>IF(ISBLANK(Input!C335)," ",Input!C335)</f>
        <v xml:space="preserve"> </v>
      </c>
      <c r="D334" s="8">
        <f>SUMIFS(D693,Input!$I335,Costs!D$1)+SUMIFS(D693,Input!$J335,Costs!D$1)+SUMIFS(D693,Input!$K335,Costs!D$1)+SUMIFS(D693,Input!$L335,Costs!D$1)</f>
        <v>0</v>
      </c>
      <c r="E334" s="8">
        <f>SUMIFS(E693,Input!$I335,Costs!E$1)+SUMIFS(E693,Input!$J335,Costs!E$1)+SUMIFS(E693,Input!$K335,Costs!E$1)+SUMIFS(E693,Input!$L335,Costs!E$1)</f>
        <v>0</v>
      </c>
      <c r="F334" s="8">
        <f>SUMIFS(F693,Input!$I335,Costs!F$1)+SUMIFS(F693,Input!$J335,Costs!F$1)+SUMIFS(F693,Input!$K335,Costs!F$1)+SUMIFS(F693,Input!$L335,Costs!F$1)</f>
        <v>0</v>
      </c>
      <c r="G334" s="8">
        <f>SUMIFS(G693,Input!$I335,Costs!G$1)+SUMIFS(G693,Input!$J335,Costs!G$1)+SUMIFS(G693,Input!$K335,Costs!G$1)+SUMIFS(G693,Input!$L335,Costs!G$1)</f>
        <v>0</v>
      </c>
      <c r="H334" s="8">
        <f>SUMIFS(H693,Input!$I335,Costs!H$1)+SUMIFS(H693,Input!$J335,Costs!H$1)+SUMIFS(H693,Input!$K335,Costs!H$1)+SUMIFS(H693,Input!$L335,Costs!H$1)</f>
        <v>0</v>
      </c>
      <c r="I334" s="8">
        <f>SUMIFS(I693,Input!$I335,Costs!I$1)+SUMIFS(I693,Input!$J335,Costs!I$1)+SUMIFS(I693,Input!$K335,Costs!I$1)+SUMIFS(I693,Input!$L335,Costs!I$1)</f>
        <v>0</v>
      </c>
      <c r="J334" s="8">
        <f>SUMIFS(J693,Input!$I335,Costs!J$1)+SUMIFS(J693,Input!$J335,Costs!J$1)+SUMIFS(J693,Input!$K335,Costs!J$1)+SUMIFS(J693,Input!$L335,Costs!J$1)</f>
        <v>0</v>
      </c>
      <c r="K334" s="8">
        <f>SUMIFS(K693,Input!$I335,Costs!K$1)+SUMIFS(K693,Input!$J335,Costs!K$1)+SUMIFS(K693,Input!$K335,Costs!K$1)+SUMIFS(K693,Input!$L335,Costs!K$1)</f>
        <v>0</v>
      </c>
      <c r="L334" s="8">
        <f>SUMIFS(L693,Input!$I335,Costs!L$1)+SUMIFS(L693,Input!$J335,Costs!L$1)+SUMIFS(L693,Input!$K335,Costs!L$1)+SUMIFS(L693,Input!$L335,Costs!L$1)</f>
        <v>0</v>
      </c>
      <c r="M334" s="8">
        <f>SUMIFS(M693,Input!$I335,Costs!M$1)+SUMIFS(M693,Input!$J335,Costs!M$1)+SUMIFS(M693,Input!$K335,Costs!M$1)+SUMIFS(M693,Input!$L335,Costs!M$1)</f>
        <v>0</v>
      </c>
      <c r="N334" s="8">
        <f>SUMIFS(N693,Input!$I335,Costs!N$1)+SUMIFS(N693,Input!$J335,Costs!N$1)+SUMIFS(N693,Input!$K335,Costs!N$1)+SUMIFS(N693,Input!$L335,Costs!N$1)</f>
        <v>0</v>
      </c>
      <c r="O334" s="8">
        <f>SUMIFS(O693,Input!$I335,Costs!O$1)+SUMIFS(O693,Input!$J335,Costs!O$1)+SUMIFS(O693,Input!$K335,Costs!O$1)+SUMIFS(O693,Input!$L335,Costs!O$1)</f>
        <v>0</v>
      </c>
      <c r="P334" s="8">
        <f>SUMIFS(P693,Input!$I335,Costs!P$1)+SUMIFS(P693,Input!$J335,Costs!P$1)+SUMIFS(P693,Input!$K335,Costs!P$1)+SUMIFS(P693,Input!$L335,Costs!P$1)</f>
        <v>0</v>
      </c>
      <c r="Q334" s="8">
        <f>SUMIFS(Q693,Input!$I335,Costs!Q$1)+SUMIFS(Q693,Input!$J335,Costs!Q$1)+SUMIFS(Q693,Input!$K335,Costs!Q$1)+SUMIFS(Q693,Input!$L335,Costs!Q$1)</f>
        <v>0</v>
      </c>
      <c r="R334" s="8">
        <f>SUMIFS(R693,Input!$I335,Costs!R$1)+SUMIFS(R693,Input!$J335,Costs!R$1)+SUMIFS(R693,Input!$K335,Costs!R$1)+SUMIFS(R693,Input!$L335,Costs!R$1)</f>
        <v>0</v>
      </c>
      <c r="S334" s="8">
        <f>SUMIFS(S693,Input!$I335,Costs!S$1)+SUMIFS(S693,Input!$J335,Costs!S$1)+SUMIFS(S693,Input!$K335,Costs!S$1)+SUMIFS(S693,Input!$L335,Costs!S$1)</f>
        <v>0</v>
      </c>
      <c r="T334" s="8">
        <f>SUMIFS(T693,Input!$I335,Costs!T$1)+SUMIFS(T693,Input!$J335,Costs!T$1)+SUMIFS(T693,Input!$K335,Costs!T$1)+SUMIFS(T693,Input!$L335,Costs!T$1)</f>
        <v>0</v>
      </c>
      <c r="U334" s="8">
        <f>SUMIFS(U693,Input!$I335,Costs!U$1)+SUMIFS(U693,Input!$J335,Costs!U$1)+SUMIFS(U693,Input!$K335,Costs!U$1)+SUMIFS(U693,Input!$L335,Costs!U$1)</f>
        <v>0</v>
      </c>
      <c r="V334" s="8">
        <f>SUMIFS(V693,Input!$I335,Costs!V$1)+SUMIFS(V693,Input!$J335,Costs!V$1)+SUMIFS(V693,Input!$K335,Costs!V$1)+SUMIFS(V693,Input!$L335,Costs!V$1)</f>
        <v>0</v>
      </c>
      <c r="W334" s="8">
        <f>SUMIFS(W693,Input!$I335,Costs!W$1)+SUMIFS(W693,Input!$J335,Costs!W$1)+SUMIFS(W693,Input!$K335,Costs!W$1)+SUMIFS(W693,Input!$L335,Costs!W$1)</f>
        <v>0</v>
      </c>
      <c r="X334"/>
      <c r="Y334" s="119">
        <f t="shared" si="8"/>
        <v>0</v>
      </c>
      <c r="Z334"/>
    </row>
    <row r="335" spans="1:26" ht="14.5" hidden="1" thickBot="1" x14ac:dyDescent="0.35">
      <c r="A335" s="67" t="str">
        <f>IF(ISBLANK(Input!A336)," ",Input!A336)</f>
        <v xml:space="preserve"> </v>
      </c>
      <c r="B335" s="117" t="str">
        <f>IF(ISBLANK(Input!B336)," ",Input!B336)</f>
        <v xml:space="preserve"> </v>
      </c>
      <c r="C335" s="66" t="str">
        <f>IF(ISBLANK(Input!C336)," ",Input!C336)</f>
        <v xml:space="preserve"> </v>
      </c>
      <c r="D335" s="8">
        <f>SUMIFS(D694,Input!$I336,Costs!D$1)+SUMIFS(D694,Input!$J336,Costs!D$1)+SUMIFS(D694,Input!$K336,Costs!D$1)+SUMIFS(D694,Input!$L336,Costs!D$1)</f>
        <v>0</v>
      </c>
      <c r="E335" s="8">
        <f>SUMIFS(E694,Input!$I336,Costs!E$1)+SUMIFS(E694,Input!$J336,Costs!E$1)+SUMIFS(E694,Input!$K336,Costs!E$1)+SUMIFS(E694,Input!$L336,Costs!E$1)</f>
        <v>0</v>
      </c>
      <c r="F335" s="8">
        <f>SUMIFS(F694,Input!$I336,Costs!F$1)+SUMIFS(F694,Input!$J336,Costs!F$1)+SUMIFS(F694,Input!$K336,Costs!F$1)+SUMIFS(F694,Input!$L336,Costs!F$1)</f>
        <v>0</v>
      </c>
      <c r="G335" s="8">
        <f>SUMIFS(G694,Input!$I336,Costs!G$1)+SUMIFS(G694,Input!$J336,Costs!G$1)+SUMIFS(G694,Input!$K336,Costs!G$1)+SUMIFS(G694,Input!$L336,Costs!G$1)</f>
        <v>0</v>
      </c>
      <c r="H335" s="8">
        <f>SUMIFS(H694,Input!$I336,Costs!H$1)+SUMIFS(H694,Input!$J336,Costs!H$1)+SUMIFS(H694,Input!$K336,Costs!H$1)+SUMIFS(H694,Input!$L336,Costs!H$1)</f>
        <v>0</v>
      </c>
      <c r="I335" s="8">
        <f>SUMIFS(I694,Input!$I336,Costs!I$1)+SUMIFS(I694,Input!$J336,Costs!I$1)+SUMIFS(I694,Input!$K336,Costs!I$1)+SUMIFS(I694,Input!$L336,Costs!I$1)</f>
        <v>0</v>
      </c>
      <c r="J335" s="8">
        <f>SUMIFS(J694,Input!$I336,Costs!J$1)+SUMIFS(J694,Input!$J336,Costs!J$1)+SUMIFS(J694,Input!$K336,Costs!J$1)+SUMIFS(J694,Input!$L336,Costs!J$1)</f>
        <v>0</v>
      </c>
      <c r="K335" s="8">
        <f>SUMIFS(K694,Input!$I336,Costs!K$1)+SUMIFS(K694,Input!$J336,Costs!K$1)+SUMIFS(K694,Input!$K336,Costs!K$1)+SUMIFS(K694,Input!$L336,Costs!K$1)</f>
        <v>0</v>
      </c>
      <c r="L335" s="8">
        <f>SUMIFS(L694,Input!$I336,Costs!L$1)+SUMIFS(L694,Input!$J336,Costs!L$1)+SUMIFS(L694,Input!$K336,Costs!L$1)+SUMIFS(L694,Input!$L336,Costs!L$1)</f>
        <v>0</v>
      </c>
      <c r="M335" s="8">
        <f>SUMIFS(M694,Input!$I336,Costs!M$1)+SUMIFS(M694,Input!$J336,Costs!M$1)+SUMIFS(M694,Input!$K336,Costs!M$1)+SUMIFS(M694,Input!$L336,Costs!M$1)</f>
        <v>0</v>
      </c>
      <c r="N335" s="8">
        <f>SUMIFS(N694,Input!$I336,Costs!N$1)+SUMIFS(N694,Input!$J336,Costs!N$1)+SUMIFS(N694,Input!$K336,Costs!N$1)+SUMIFS(N694,Input!$L336,Costs!N$1)</f>
        <v>0</v>
      </c>
      <c r="O335" s="8">
        <f>SUMIFS(O694,Input!$I336,Costs!O$1)+SUMIFS(O694,Input!$J336,Costs!O$1)+SUMIFS(O694,Input!$K336,Costs!O$1)+SUMIFS(O694,Input!$L336,Costs!O$1)</f>
        <v>0</v>
      </c>
      <c r="P335" s="8">
        <f>SUMIFS(P694,Input!$I336,Costs!P$1)+SUMIFS(P694,Input!$J336,Costs!P$1)+SUMIFS(P694,Input!$K336,Costs!P$1)+SUMIFS(P694,Input!$L336,Costs!P$1)</f>
        <v>0</v>
      </c>
      <c r="Q335" s="8">
        <f>SUMIFS(Q694,Input!$I336,Costs!Q$1)+SUMIFS(Q694,Input!$J336,Costs!Q$1)+SUMIFS(Q694,Input!$K336,Costs!Q$1)+SUMIFS(Q694,Input!$L336,Costs!Q$1)</f>
        <v>0</v>
      </c>
      <c r="R335" s="8">
        <f>SUMIFS(R694,Input!$I336,Costs!R$1)+SUMIFS(R694,Input!$J336,Costs!R$1)+SUMIFS(R694,Input!$K336,Costs!R$1)+SUMIFS(R694,Input!$L336,Costs!R$1)</f>
        <v>0</v>
      </c>
      <c r="S335" s="8">
        <f>SUMIFS(S694,Input!$I336,Costs!S$1)+SUMIFS(S694,Input!$J336,Costs!S$1)+SUMIFS(S694,Input!$K336,Costs!S$1)+SUMIFS(S694,Input!$L336,Costs!S$1)</f>
        <v>0</v>
      </c>
      <c r="T335" s="8">
        <f>SUMIFS(T694,Input!$I336,Costs!T$1)+SUMIFS(T694,Input!$J336,Costs!T$1)+SUMIFS(T694,Input!$K336,Costs!T$1)+SUMIFS(T694,Input!$L336,Costs!T$1)</f>
        <v>0</v>
      </c>
      <c r="U335" s="8">
        <f>SUMIFS(U694,Input!$I336,Costs!U$1)+SUMIFS(U694,Input!$J336,Costs!U$1)+SUMIFS(U694,Input!$K336,Costs!U$1)+SUMIFS(U694,Input!$L336,Costs!U$1)</f>
        <v>0</v>
      </c>
      <c r="V335" s="8">
        <f>SUMIFS(V694,Input!$I336,Costs!V$1)+SUMIFS(V694,Input!$J336,Costs!V$1)+SUMIFS(V694,Input!$K336,Costs!V$1)+SUMIFS(V694,Input!$L336,Costs!V$1)</f>
        <v>0</v>
      </c>
      <c r="W335" s="8">
        <f>SUMIFS(W694,Input!$I336,Costs!W$1)+SUMIFS(W694,Input!$J336,Costs!W$1)+SUMIFS(W694,Input!$K336,Costs!W$1)+SUMIFS(W694,Input!$L336,Costs!W$1)</f>
        <v>0</v>
      </c>
      <c r="X335"/>
      <c r="Y335" s="119">
        <f t="shared" si="8"/>
        <v>0</v>
      </c>
      <c r="Z335"/>
    </row>
    <row r="336" spans="1:26" ht="14.5" hidden="1" thickBot="1" x14ac:dyDescent="0.35">
      <c r="A336" s="67" t="str">
        <f>IF(ISBLANK(Input!A337)," ",Input!A337)</f>
        <v xml:space="preserve"> </v>
      </c>
      <c r="B336" s="117" t="str">
        <f>IF(ISBLANK(Input!B337)," ",Input!B337)</f>
        <v xml:space="preserve"> </v>
      </c>
      <c r="C336" s="66" t="str">
        <f>IF(ISBLANK(Input!C337)," ",Input!C337)</f>
        <v xml:space="preserve"> </v>
      </c>
      <c r="D336" s="8">
        <f>SUMIFS(D695,Input!$I337,Costs!D$1)+SUMIFS(D695,Input!$J337,Costs!D$1)+SUMIFS(D695,Input!$K337,Costs!D$1)+SUMIFS(D695,Input!$L337,Costs!D$1)</f>
        <v>0</v>
      </c>
      <c r="E336" s="8">
        <f>SUMIFS(E695,Input!$I337,Costs!E$1)+SUMIFS(E695,Input!$J337,Costs!E$1)+SUMIFS(E695,Input!$K337,Costs!E$1)+SUMIFS(E695,Input!$L337,Costs!E$1)</f>
        <v>0</v>
      </c>
      <c r="F336" s="8">
        <f>SUMIFS(F695,Input!$I337,Costs!F$1)+SUMIFS(F695,Input!$J337,Costs!F$1)+SUMIFS(F695,Input!$K337,Costs!F$1)+SUMIFS(F695,Input!$L337,Costs!F$1)</f>
        <v>0</v>
      </c>
      <c r="G336" s="8">
        <f>SUMIFS(G695,Input!$I337,Costs!G$1)+SUMIFS(G695,Input!$J337,Costs!G$1)+SUMIFS(G695,Input!$K337,Costs!G$1)+SUMIFS(G695,Input!$L337,Costs!G$1)</f>
        <v>0</v>
      </c>
      <c r="H336" s="8">
        <f>SUMIFS(H695,Input!$I337,Costs!H$1)+SUMIFS(H695,Input!$J337,Costs!H$1)+SUMIFS(H695,Input!$K337,Costs!H$1)+SUMIFS(H695,Input!$L337,Costs!H$1)</f>
        <v>0</v>
      </c>
      <c r="I336" s="8">
        <f>SUMIFS(I695,Input!$I337,Costs!I$1)+SUMIFS(I695,Input!$J337,Costs!I$1)+SUMIFS(I695,Input!$K337,Costs!I$1)+SUMIFS(I695,Input!$L337,Costs!I$1)</f>
        <v>0</v>
      </c>
      <c r="J336" s="8">
        <f>SUMIFS(J695,Input!$I337,Costs!J$1)+SUMIFS(J695,Input!$J337,Costs!J$1)+SUMIFS(J695,Input!$K337,Costs!J$1)+SUMIFS(J695,Input!$L337,Costs!J$1)</f>
        <v>0</v>
      </c>
      <c r="K336" s="8">
        <f>SUMIFS(K695,Input!$I337,Costs!K$1)+SUMIFS(K695,Input!$J337,Costs!K$1)+SUMIFS(K695,Input!$K337,Costs!K$1)+SUMIFS(K695,Input!$L337,Costs!K$1)</f>
        <v>0</v>
      </c>
      <c r="L336" s="8">
        <f>SUMIFS(L695,Input!$I337,Costs!L$1)+SUMIFS(L695,Input!$J337,Costs!L$1)+SUMIFS(L695,Input!$K337,Costs!L$1)+SUMIFS(L695,Input!$L337,Costs!L$1)</f>
        <v>0</v>
      </c>
      <c r="M336" s="8">
        <f>SUMIFS(M695,Input!$I337,Costs!M$1)+SUMIFS(M695,Input!$J337,Costs!M$1)+SUMIFS(M695,Input!$K337,Costs!M$1)+SUMIFS(M695,Input!$L337,Costs!M$1)</f>
        <v>0</v>
      </c>
      <c r="N336" s="8">
        <f>SUMIFS(N695,Input!$I337,Costs!N$1)+SUMIFS(N695,Input!$J337,Costs!N$1)+SUMIFS(N695,Input!$K337,Costs!N$1)+SUMIFS(N695,Input!$L337,Costs!N$1)</f>
        <v>0</v>
      </c>
      <c r="O336" s="8">
        <f>SUMIFS(O695,Input!$I337,Costs!O$1)+SUMIFS(O695,Input!$J337,Costs!O$1)+SUMIFS(O695,Input!$K337,Costs!O$1)+SUMIFS(O695,Input!$L337,Costs!O$1)</f>
        <v>0</v>
      </c>
      <c r="P336" s="8">
        <f>SUMIFS(P695,Input!$I337,Costs!P$1)+SUMIFS(P695,Input!$J337,Costs!P$1)+SUMIFS(P695,Input!$K337,Costs!P$1)+SUMIFS(P695,Input!$L337,Costs!P$1)</f>
        <v>0</v>
      </c>
      <c r="Q336" s="8">
        <f>SUMIFS(Q695,Input!$I337,Costs!Q$1)+SUMIFS(Q695,Input!$J337,Costs!Q$1)+SUMIFS(Q695,Input!$K337,Costs!Q$1)+SUMIFS(Q695,Input!$L337,Costs!Q$1)</f>
        <v>0</v>
      </c>
      <c r="R336" s="8">
        <f>SUMIFS(R695,Input!$I337,Costs!R$1)+SUMIFS(R695,Input!$J337,Costs!R$1)+SUMIFS(R695,Input!$K337,Costs!R$1)+SUMIFS(R695,Input!$L337,Costs!R$1)</f>
        <v>0</v>
      </c>
      <c r="S336" s="8">
        <f>SUMIFS(S695,Input!$I337,Costs!S$1)+SUMIFS(S695,Input!$J337,Costs!S$1)+SUMIFS(S695,Input!$K337,Costs!S$1)+SUMIFS(S695,Input!$L337,Costs!S$1)</f>
        <v>0</v>
      </c>
      <c r="T336" s="8">
        <f>SUMIFS(T695,Input!$I337,Costs!T$1)+SUMIFS(T695,Input!$J337,Costs!T$1)+SUMIFS(T695,Input!$K337,Costs!T$1)+SUMIFS(T695,Input!$L337,Costs!T$1)</f>
        <v>0</v>
      </c>
      <c r="U336" s="8">
        <f>SUMIFS(U695,Input!$I337,Costs!U$1)+SUMIFS(U695,Input!$J337,Costs!U$1)+SUMIFS(U695,Input!$K337,Costs!U$1)+SUMIFS(U695,Input!$L337,Costs!U$1)</f>
        <v>0</v>
      </c>
      <c r="V336" s="8">
        <f>SUMIFS(V695,Input!$I337,Costs!V$1)+SUMIFS(V695,Input!$J337,Costs!V$1)+SUMIFS(V695,Input!$K337,Costs!V$1)+SUMIFS(V695,Input!$L337,Costs!V$1)</f>
        <v>0</v>
      </c>
      <c r="W336" s="8">
        <f>SUMIFS(W695,Input!$I337,Costs!W$1)+SUMIFS(W695,Input!$J337,Costs!W$1)+SUMIFS(W695,Input!$K337,Costs!W$1)+SUMIFS(W695,Input!$L337,Costs!W$1)</f>
        <v>0</v>
      </c>
      <c r="X336"/>
      <c r="Y336" s="119">
        <f t="shared" si="8"/>
        <v>0</v>
      </c>
      <c r="Z336"/>
    </row>
    <row r="337" spans="1:26" ht="14.5" hidden="1" thickBot="1" x14ac:dyDescent="0.35">
      <c r="A337" s="67" t="str">
        <f>IF(ISBLANK(Input!A338)," ",Input!A338)</f>
        <v xml:space="preserve"> </v>
      </c>
      <c r="B337" s="117" t="str">
        <f>IF(ISBLANK(Input!B338)," ",Input!B338)</f>
        <v xml:space="preserve"> </v>
      </c>
      <c r="C337" s="66" t="str">
        <f>IF(ISBLANK(Input!C338)," ",Input!C338)</f>
        <v xml:space="preserve"> </v>
      </c>
      <c r="D337" s="8">
        <f>SUMIFS(D696,Input!$I338,Costs!D$1)+SUMIFS(D696,Input!$J338,Costs!D$1)+SUMIFS(D696,Input!$K338,Costs!D$1)+SUMIFS(D696,Input!$L338,Costs!D$1)</f>
        <v>0</v>
      </c>
      <c r="E337" s="8">
        <f>SUMIFS(E696,Input!$I338,Costs!E$1)+SUMIFS(E696,Input!$J338,Costs!E$1)+SUMIFS(E696,Input!$K338,Costs!E$1)+SUMIFS(E696,Input!$L338,Costs!E$1)</f>
        <v>0</v>
      </c>
      <c r="F337" s="8">
        <f>SUMIFS(F696,Input!$I338,Costs!F$1)+SUMIFS(F696,Input!$J338,Costs!F$1)+SUMIFS(F696,Input!$K338,Costs!F$1)+SUMIFS(F696,Input!$L338,Costs!F$1)</f>
        <v>0</v>
      </c>
      <c r="G337" s="8">
        <f>SUMIFS(G696,Input!$I338,Costs!G$1)+SUMIFS(G696,Input!$J338,Costs!G$1)+SUMIFS(G696,Input!$K338,Costs!G$1)+SUMIFS(G696,Input!$L338,Costs!G$1)</f>
        <v>0</v>
      </c>
      <c r="H337" s="8">
        <f>SUMIFS(H696,Input!$I338,Costs!H$1)+SUMIFS(H696,Input!$J338,Costs!H$1)+SUMIFS(H696,Input!$K338,Costs!H$1)+SUMIFS(H696,Input!$L338,Costs!H$1)</f>
        <v>0</v>
      </c>
      <c r="I337" s="8">
        <f>SUMIFS(I696,Input!$I338,Costs!I$1)+SUMIFS(I696,Input!$J338,Costs!I$1)+SUMIFS(I696,Input!$K338,Costs!I$1)+SUMIFS(I696,Input!$L338,Costs!I$1)</f>
        <v>0</v>
      </c>
      <c r="J337" s="8">
        <f>SUMIFS(J696,Input!$I338,Costs!J$1)+SUMIFS(J696,Input!$J338,Costs!J$1)+SUMIFS(J696,Input!$K338,Costs!J$1)+SUMIFS(J696,Input!$L338,Costs!J$1)</f>
        <v>0</v>
      </c>
      <c r="K337" s="8">
        <f>SUMIFS(K696,Input!$I338,Costs!K$1)+SUMIFS(K696,Input!$J338,Costs!K$1)+SUMIFS(K696,Input!$K338,Costs!K$1)+SUMIFS(K696,Input!$L338,Costs!K$1)</f>
        <v>0</v>
      </c>
      <c r="L337" s="8">
        <f>SUMIFS(L696,Input!$I338,Costs!L$1)+SUMIFS(L696,Input!$J338,Costs!L$1)+SUMIFS(L696,Input!$K338,Costs!L$1)+SUMIFS(L696,Input!$L338,Costs!L$1)</f>
        <v>0</v>
      </c>
      <c r="M337" s="8">
        <f>SUMIFS(M696,Input!$I338,Costs!M$1)+SUMIFS(M696,Input!$J338,Costs!M$1)+SUMIFS(M696,Input!$K338,Costs!M$1)+SUMIFS(M696,Input!$L338,Costs!M$1)</f>
        <v>0</v>
      </c>
      <c r="N337" s="8">
        <f>SUMIFS(N696,Input!$I338,Costs!N$1)+SUMIFS(N696,Input!$J338,Costs!N$1)+SUMIFS(N696,Input!$K338,Costs!N$1)+SUMIFS(N696,Input!$L338,Costs!N$1)</f>
        <v>0</v>
      </c>
      <c r="O337" s="8">
        <f>SUMIFS(O696,Input!$I338,Costs!O$1)+SUMIFS(O696,Input!$J338,Costs!O$1)+SUMIFS(O696,Input!$K338,Costs!O$1)+SUMIFS(O696,Input!$L338,Costs!O$1)</f>
        <v>0</v>
      </c>
      <c r="P337" s="8">
        <f>SUMIFS(P696,Input!$I338,Costs!P$1)+SUMIFS(P696,Input!$J338,Costs!P$1)+SUMIFS(P696,Input!$K338,Costs!P$1)+SUMIFS(P696,Input!$L338,Costs!P$1)</f>
        <v>0</v>
      </c>
      <c r="Q337" s="8">
        <f>SUMIFS(Q696,Input!$I338,Costs!Q$1)+SUMIFS(Q696,Input!$J338,Costs!Q$1)+SUMIFS(Q696,Input!$K338,Costs!Q$1)+SUMIFS(Q696,Input!$L338,Costs!Q$1)</f>
        <v>0</v>
      </c>
      <c r="R337" s="8">
        <f>SUMIFS(R696,Input!$I338,Costs!R$1)+SUMIFS(R696,Input!$J338,Costs!R$1)+SUMIFS(R696,Input!$K338,Costs!R$1)+SUMIFS(R696,Input!$L338,Costs!R$1)</f>
        <v>0</v>
      </c>
      <c r="S337" s="8">
        <f>SUMIFS(S696,Input!$I338,Costs!S$1)+SUMIFS(S696,Input!$J338,Costs!S$1)+SUMIFS(S696,Input!$K338,Costs!S$1)+SUMIFS(S696,Input!$L338,Costs!S$1)</f>
        <v>0</v>
      </c>
      <c r="T337" s="8">
        <f>SUMIFS(T696,Input!$I338,Costs!T$1)+SUMIFS(T696,Input!$J338,Costs!T$1)+SUMIFS(T696,Input!$K338,Costs!T$1)+SUMIFS(T696,Input!$L338,Costs!T$1)</f>
        <v>0</v>
      </c>
      <c r="U337" s="8">
        <f>SUMIFS(U696,Input!$I338,Costs!U$1)+SUMIFS(U696,Input!$J338,Costs!U$1)+SUMIFS(U696,Input!$K338,Costs!U$1)+SUMIFS(U696,Input!$L338,Costs!U$1)</f>
        <v>0</v>
      </c>
      <c r="V337" s="8">
        <f>SUMIFS(V696,Input!$I338,Costs!V$1)+SUMIFS(V696,Input!$J338,Costs!V$1)+SUMIFS(V696,Input!$K338,Costs!V$1)+SUMIFS(V696,Input!$L338,Costs!V$1)</f>
        <v>0</v>
      </c>
      <c r="W337" s="8">
        <f>SUMIFS(W696,Input!$I338,Costs!W$1)+SUMIFS(W696,Input!$J338,Costs!W$1)+SUMIFS(W696,Input!$K338,Costs!W$1)+SUMIFS(W696,Input!$L338,Costs!W$1)</f>
        <v>0</v>
      </c>
      <c r="X337"/>
      <c r="Y337" s="119">
        <f t="shared" si="8"/>
        <v>0</v>
      </c>
      <c r="Z337"/>
    </row>
    <row r="338" spans="1:26" ht="14.5" hidden="1" thickBot="1" x14ac:dyDescent="0.35">
      <c r="A338" s="67" t="str">
        <f>IF(ISBLANK(Input!A339)," ",Input!A339)</f>
        <v xml:space="preserve"> </v>
      </c>
      <c r="B338" s="117" t="str">
        <f>IF(ISBLANK(Input!B339)," ",Input!B339)</f>
        <v xml:space="preserve"> </v>
      </c>
      <c r="C338" s="66" t="str">
        <f>IF(ISBLANK(Input!C339)," ",Input!C339)</f>
        <v xml:space="preserve"> </v>
      </c>
      <c r="D338" s="8">
        <f>SUMIFS(D697,Input!$I339,Costs!D$1)+SUMIFS(D697,Input!$J339,Costs!D$1)+SUMIFS(D697,Input!$K339,Costs!D$1)+SUMIFS(D697,Input!$L339,Costs!D$1)</f>
        <v>0</v>
      </c>
      <c r="E338" s="8">
        <f>SUMIFS(E697,Input!$I339,Costs!E$1)+SUMIFS(E697,Input!$J339,Costs!E$1)+SUMIFS(E697,Input!$K339,Costs!E$1)+SUMIFS(E697,Input!$L339,Costs!E$1)</f>
        <v>0</v>
      </c>
      <c r="F338" s="8">
        <f>SUMIFS(F697,Input!$I339,Costs!F$1)+SUMIFS(F697,Input!$J339,Costs!F$1)+SUMIFS(F697,Input!$K339,Costs!F$1)+SUMIFS(F697,Input!$L339,Costs!F$1)</f>
        <v>0</v>
      </c>
      <c r="G338" s="8">
        <f>SUMIFS(G697,Input!$I339,Costs!G$1)+SUMIFS(G697,Input!$J339,Costs!G$1)+SUMIFS(G697,Input!$K339,Costs!G$1)+SUMIFS(G697,Input!$L339,Costs!G$1)</f>
        <v>0</v>
      </c>
      <c r="H338" s="8">
        <f>SUMIFS(H697,Input!$I339,Costs!H$1)+SUMIFS(H697,Input!$J339,Costs!H$1)+SUMIFS(H697,Input!$K339,Costs!H$1)+SUMIFS(H697,Input!$L339,Costs!H$1)</f>
        <v>0</v>
      </c>
      <c r="I338" s="8">
        <f>SUMIFS(I697,Input!$I339,Costs!I$1)+SUMIFS(I697,Input!$J339,Costs!I$1)+SUMIFS(I697,Input!$K339,Costs!I$1)+SUMIFS(I697,Input!$L339,Costs!I$1)</f>
        <v>0</v>
      </c>
      <c r="J338" s="8">
        <f>SUMIFS(J697,Input!$I339,Costs!J$1)+SUMIFS(J697,Input!$J339,Costs!J$1)+SUMIFS(J697,Input!$K339,Costs!J$1)+SUMIFS(J697,Input!$L339,Costs!J$1)</f>
        <v>0</v>
      </c>
      <c r="K338" s="8">
        <f>SUMIFS(K697,Input!$I339,Costs!K$1)+SUMIFS(K697,Input!$J339,Costs!K$1)+SUMIFS(K697,Input!$K339,Costs!K$1)+SUMIFS(K697,Input!$L339,Costs!K$1)</f>
        <v>0</v>
      </c>
      <c r="L338" s="8">
        <f>SUMIFS(L697,Input!$I339,Costs!L$1)+SUMIFS(L697,Input!$J339,Costs!L$1)+SUMIFS(L697,Input!$K339,Costs!L$1)+SUMIFS(L697,Input!$L339,Costs!L$1)</f>
        <v>0</v>
      </c>
      <c r="M338" s="8">
        <f>SUMIFS(M697,Input!$I339,Costs!M$1)+SUMIFS(M697,Input!$J339,Costs!M$1)+SUMIFS(M697,Input!$K339,Costs!M$1)+SUMIFS(M697,Input!$L339,Costs!M$1)</f>
        <v>0</v>
      </c>
      <c r="N338" s="8">
        <f>SUMIFS(N697,Input!$I339,Costs!N$1)+SUMIFS(N697,Input!$J339,Costs!N$1)+SUMIFS(N697,Input!$K339,Costs!N$1)+SUMIFS(N697,Input!$L339,Costs!N$1)</f>
        <v>0</v>
      </c>
      <c r="O338" s="8">
        <f>SUMIFS(O697,Input!$I339,Costs!O$1)+SUMIFS(O697,Input!$J339,Costs!O$1)+SUMIFS(O697,Input!$K339,Costs!O$1)+SUMIFS(O697,Input!$L339,Costs!O$1)</f>
        <v>0</v>
      </c>
      <c r="P338" s="8">
        <f>SUMIFS(P697,Input!$I339,Costs!P$1)+SUMIFS(P697,Input!$J339,Costs!P$1)+SUMIFS(P697,Input!$K339,Costs!P$1)+SUMIFS(P697,Input!$L339,Costs!P$1)</f>
        <v>0</v>
      </c>
      <c r="Q338" s="8">
        <f>SUMIFS(Q697,Input!$I339,Costs!Q$1)+SUMIFS(Q697,Input!$J339,Costs!Q$1)+SUMIFS(Q697,Input!$K339,Costs!Q$1)+SUMIFS(Q697,Input!$L339,Costs!Q$1)</f>
        <v>0</v>
      </c>
      <c r="R338" s="8">
        <f>SUMIFS(R697,Input!$I339,Costs!R$1)+SUMIFS(R697,Input!$J339,Costs!R$1)+SUMIFS(R697,Input!$K339,Costs!R$1)+SUMIFS(R697,Input!$L339,Costs!R$1)</f>
        <v>0</v>
      </c>
      <c r="S338" s="8">
        <f>SUMIFS(S697,Input!$I339,Costs!S$1)+SUMIFS(S697,Input!$J339,Costs!S$1)+SUMIFS(S697,Input!$K339,Costs!S$1)+SUMIFS(S697,Input!$L339,Costs!S$1)</f>
        <v>0</v>
      </c>
      <c r="T338" s="8">
        <f>SUMIFS(T697,Input!$I339,Costs!T$1)+SUMIFS(T697,Input!$J339,Costs!T$1)+SUMIFS(T697,Input!$K339,Costs!T$1)+SUMIFS(T697,Input!$L339,Costs!T$1)</f>
        <v>0</v>
      </c>
      <c r="U338" s="8">
        <f>SUMIFS(U697,Input!$I339,Costs!U$1)+SUMIFS(U697,Input!$J339,Costs!U$1)+SUMIFS(U697,Input!$K339,Costs!U$1)+SUMIFS(U697,Input!$L339,Costs!U$1)</f>
        <v>0</v>
      </c>
      <c r="V338" s="8">
        <f>SUMIFS(V697,Input!$I339,Costs!V$1)+SUMIFS(V697,Input!$J339,Costs!V$1)+SUMIFS(V697,Input!$K339,Costs!V$1)+SUMIFS(V697,Input!$L339,Costs!V$1)</f>
        <v>0</v>
      </c>
      <c r="W338" s="8">
        <f>SUMIFS(W697,Input!$I339,Costs!W$1)+SUMIFS(W697,Input!$J339,Costs!W$1)+SUMIFS(W697,Input!$K339,Costs!W$1)+SUMIFS(W697,Input!$L339,Costs!W$1)</f>
        <v>0</v>
      </c>
      <c r="X338"/>
      <c r="Y338" s="119">
        <f t="shared" si="8"/>
        <v>0</v>
      </c>
      <c r="Z338"/>
    </row>
    <row r="339" spans="1:26" ht="14.5" hidden="1" thickBot="1" x14ac:dyDescent="0.35">
      <c r="A339" s="67" t="str">
        <f>IF(ISBLANK(Input!A340)," ",Input!A340)</f>
        <v xml:space="preserve"> </v>
      </c>
      <c r="B339" s="117" t="str">
        <f>IF(ISBLANK(Input!B340)," ",Input!B340)</f>
        <v xml:space="preserve"> </v>
      </c>
      <c r="C339" s="66" t="str">
        <f>IF(ISBLANK(Input!C340)," ",Input!C340)</f>
        <v xml:space="preserve"> </v>
      </c>
      <c r="D339" s="8">
        <f>SUMIFS(D698,Input!$I340,Costs!D$1)+SUMIFS(D698,Input!$J340,Costs!D$1)+SUMIFS(D698,Input!$K340,Costs!D$1)+SUMIFS(D698,Input!$L340,Costs!D$1)</f>
        <v>0</v>
      </c>
      <c r="E339" s="8">
        <f>SUMIFS(E698,Input!$I340,Costs!E$1)+SUMIFS(E698,Input!$J340,Costs!E$1)+SUMIFS(E698,Input!$K340,Costs!E$1)+SUMIFS(E698,Input!$L340,Costs!E$1)</f>
        <v>0</v>
      </c>
      <c r="F339" s="8">
        <f>SUMIFS(F698,Input!$I340,Costs!F$1)+SUMIFS(F698,Input!$J340,Costs!F$1)+SUMIFS(F698,Input!$K340,Costs!F$1)+SUMIFS(F698,Input!$L340,Costs!F$1)</f>
        <v>0</v>
      </c>
      <c r="G339" s="8">
        <f>SUMIFS(G698,Input!$I340,Costs!G$1)+SUMIFS(G698,Input!$J340,Costs!G$1)+SUMIFS(G698,Input!$K340,Costs!G$1)+SUMIFS(G698,Input!$L340,Costs!G$1)</f>
        <v>0</v>
      </c>
      <c r="H339" s="8">
        <f>SUMIFS(H698,Input!$I340,Costs!H$1)+SUMIFS(H698,Input!$J340,Costs!H$1)+SUMIFS(H698,Input!$K340,Costs!H$1)+SUMIFS(H698,Input!$L340,Costs!H$1)</f>
        <v>0</v>
      </c>
      <c r="I339" s="8">
        <f>SUMIFS(I698,Input!$I340,Costs!I$1)+SUMIFS(I698,Input!$J340,Costs!I$1)+SUMIFS(I698,Input!$K340,Costs!I$1)+SUMIFS(I698,Input!$L340,Costs!I$1)</f>
        <v>0</v>
      </c>
      <c r="J339" s="8">
        <f>SUMIFS(J698,Input!$I340,Costs!J$1)+SUMIFS(J698,Input!$J340,Costs!J$1)+SUMIFS(J698,Input!$K340,Costs!J$1)+SUMIFS(J698,Input!$L340,Costs!J$1)</f>
        <v>0</v>
      </c>
      <c r="K339" s="8">
        <f>SUMIFS(K698,Input!$I340,Costs!K$1)+SUMIFS(K698,Input!$J340,Costs!K$1)+SUMIFS(K698,Input!$K340,Costs!K$1)+SUMIFS(K698,Input!$L340,Costs!K$1)</f>
        <v>0</v>
      </c>
      <c r="L339" s="8">
        <f>SUMIFS(L698,Input!$I340,Costs!L$1)+SUMIFS(L698,Input!$J340,Costs!L$1)+SUMIFS(L698,Input!$K340,Costs!L$1)+SUMIFS(L698,Input!$L340,Costs!L$1)</f>
        <v>0</v>
      </c>
      <c r="M339" s="8">
        <f>SUMIFS(M698,Input!$I340,Costs!M$1)+SUMIFS(M698,Input!$J340,Costs!M$1)+SUMIFS(M698,Input!$K340,Costs!M$1)+SUMIFS(M698,Input!$L340,Costs!M$1)</f>
        <v>0</v>
      </c>
      <c r="N339" s="8">
        <f>SUMIFS(N698,Input!$I340,Costs!N$1)+SUMIFS(N698,Input!$J340,Costs!N$1)+SUMIFS(N698,Input!$K340,Costs!N$1)+SUMIFS(N698,Input!$L340,Costs!N$1)</f>
        <v>0</v>
      </c>
      <c r="O339" s="8">
        <f>SUMIFS(O698,Input!$I340,Costs!O$1)+SUMIFS(O698,Input!$J340,Costs!O$1)+SUMIFS(O698,Input!$K340,Costs!O$1)+SUMIFS(O698,Input!$L340,Costs!O$1)</f>
        <v>0</v>
      </c>
      <c r="P339" s="8">
        <f>SUMIFS(P698,Input!$I340,Costs!P$1)+SUMIFS(P698,Input!$J340,Costs!P$1)+SUMIFS(P698,Input!$K340,Costs!P$1)+SUMIFS(P698,Input!$L340,Costs!P$1)</f>
        <v>0</v>
      </c>
      <c r="Q339" s="8">
        <f>SUMIFS(Q698,Input!$I340,Costs!Q$1)+SUMIFS(Q698,Input!$J340,Costs!Q$1)+SUMIFS(Q698,Input!$K340,Costs!Q$1)+SUMIFS(Q698,Input!$L340,Costs!Q$1)</f>
        <v>0</v>
      </c>
      <c r="R339" s="8">
        <f>SUMIFS(R698,Input!$I340,Costs!R$1)+SUMIFS(R698,Input!$J340,Costs!R$1)+SUMIFS(R698,Input!$K340,Costs!R$1)+SUMIFS(R698,Input!$L340,Costs!R$1)</f>
        <v>0</v>
      </c>
      <c r="S339" s="8">
        <f>SUMIFS(S698,Input!$I340,Costs!S$1)+SUMIFS(S698,Input!$J340,Costs!S$1)+SUMIFS(S698,Input!$K340,Costs!S$1)+SUMIFS(S698,Input!$L340,Costs!S$1)</f>
        <v>0</v>
      </c>
      <c r="T339" s="8">
        <f>SUMIFS(T698,Input!$I340,Costs!T$1)+SUMIFS(T698,Input!$J340,Costs!T$1)+SUMIFS(T698,Input!$K340,Costs!T$1)+SUMIFS(T698,Input!$L340,Costs!T$1)</f>
        <v>0</v>
      </c>
      <c r="U339" s="8">
        <f>SUMIFS(U698,Input!$I340,Costs!U$1)+SUMIFS(U698,Input!$J340,Costs!U$1)+SUMIFS(U698,Input!$K340,Costs!U$1)+SUMIFS(U698,Input!$L340,Costs!U$1)</f>
        <v>0</v>
      </c>
      <c r="V339" s="8">
        <f>SUMIFS(V698,Input!$I340,Costs!V$1)+SUMIFS(V698,Input!$J340,Costs!V$1)+SUMIFS(V698,Input!$K340,Costs!V$1)+SUMIFS(V698,Input!$L340,Costs!V$1)</f>
        <v>0</v>
      </c>
      <c r="W339" s="8">
        <f>SUMIFS(W698,Input!$I340,Costs!W$1)+SUMIFS(W698,Input!$J340,Costs!W$1)+SUMIFS(W698,Input!$K340,Costs!W$1)+SUMIFS(W698,Input!$L340,Costs!W$1)</f>
        <v>0</v>
      </c>
      <c r="X339"/>
      <c r="Y339" s="119">
        <f t="shared" si="8"/>
        <v>0</v>
      </c>
      <c r="Z339"/>
    </row>
    <row r="340" spans="1:26" ht="14.5" hidden="1" thickBot="1" x14ac:dyDescent="0.35">
      <c r="A340" s="67" t="str">
        <f>IF(ISBLANK(Input!A341)," ",Input!A341)</f>
        <v xml:space="preserve"> </v>
      </c>
      <c r="B340" s="117" t="str">
        <f>IF(ISBLANK(Input!B341)," ",Input!B341)</f>
        <v xml:space="preserve"> </v>
      </c>
      <c r="C340" s="66" t="str">
        <f>IF(ISBLANK(Input!C341)," ",Input!C341)</f>
        <v xml:space="preserve"> </v>
      </c>
      <c r="D340" s="8">
        <f>SUMIFS(D699,Input!$I341,Costs!D$1)+SUMIFS(D699,Input!$J341,Costs!D$1)+SUMIFS(D699,Input!$K341,Costs!D$1)+SUMIFS(D699,Input!$L341,Costs!D$1)</f>
        <v>0</v>
      </c>
      <c r="E340" s="8">
        <f>SUMIFS(E699,Input!$I341,Costs!E$1)+SUMIFS(E699,Input!$J341,Costs!E$1)+SUMIFS(E699,Input!$K341,Costs!E$1)+SUMIFS(E699,Input!$L341,Costs!E$1)</f>
        <v>0</v>
      </c>
      <c r="F340" s="8">
        <f>SUMIFS(F699,Input!$I341,Costs!F$1)+SUMIFS(F699,Input!$J341,Costs!F$1)+SUMIFS(F699,Input!$K341,Costs!F$1)+SUMIFS(F699,Input!$L341,Costs!F$1)</f>
        <v>0</v>
      </c>
      <c r="G340" s="8">
        <f>SUMIFS(G699,Input!$I341,Costs!G$1)+SUMIFS(G699,Input!$J341,Costs!G$1)+SUMIFS(G699,Input!$K341,Costs!G$1)+SUMIFS(G699,Input!$L341,Costs!G$1)</f>
        <v>0</v>
      </c>
      <c r="H340" s="8">
        <f>SUMIFS(H699,Input!$I341,Costs!H$1)+SUMIFS(H699,Input!$J341,Costs!H$1)+SUMIFS(H699,Input!$K341,Costs!H$1)+SUMIFS(H699,Input!$L341,Costs!H$1)</f>
        <v>0</v>
      </c>
      <c r="I340" s="8">
        <f>SUMIFS(I699,Input!$I341,Costs!I$1)+SUMIFS(I699,Input!$J341,Costs!I$1)+SUMIFS(I699,Input!$K341,Costs!I$1)+SUMIFS(I699,Input!$L341,Costs!I$1)</f>
        <v>0</v>
      </c>
      <c r="J340" s="8">
        <f>SUMIFS(J699,Input!$I341,Costs!J$1)+SUMIFS(J699,Input!$J341,Costs!J$1)+SUMIFS(J699,Input!$K341,Costs!J$1)+SUMIFS(J699,Input!$L341,Costs!J$1)</f>
        <v>0</v>
      </c>
      <c r="K340" s="8">
        <f>SUMIFS(K699,Input!$I341,Costs!K$1)+SUMIFS(K699,Input!$J341,Costs!K$1)+SUMIFS(K699,Input!$K341,Costs!K$1)+SUMIFS(K699,Input!$L341,Costs!K$1)</f>
        <v>0</v>
      </c>
      <c r="L340" s="8">
        <f>SUMIFS(L699,Input!$I341,Costs!L$1)+SUMIFS(L699,Input!$J341,Costs!L$1)+SUMIFS(L699,Input!$K341,Costs!L$1)+SUMIFS(L699,Input!$L341,Costs!L$1)</f>
        <v>0</v>
      </c>
      <c r="M340" s="8">
        <f>SUMIFS(M699,Input!$I341,Costs!M$1)+SUMIFS(M699,Input!$J341,Costs!M$1)+SUMIFS(M699,Input!$K341,Costs!M$1)+SUMIFS(M699,Input!$L341,Costs!M$1)</f>
        <v>0</v>
      </c>
      <c r="N340" s="8">
        <f>SUMIFS(N699,Input!$I341,Costs!N$1)+SUMIFS(N699,Input!$J341,Costs!N$1)+SUMIFS(N699,Input!$K341,Costs!N$1)+SUMIFS(N699,Input!$L341,Costs!N$1)</f>
        <v>0</v>
      </c>
      <c r="O340" s="8">
        <f>SUMIFS(O699,Input!$I341,Costs!O$1)+SUMIFS(O699,Input!$J341,Costs!O$1)+SUMIFS(O699,Input!$K341,Costs!O$1)+SUMIFS(O699,Input!$L341,Costs!O$1)</f>
        <v>0</v>
      </c>
      <c r="P340" s="8">
        <f>SUMIFS(P699,Input!$I341,Costs!P$1)+SUMIFS(P699,Input!$J341,Costs!P$1)+SUMIFS(P699,Input!$K341,Costs!P$1)+SUMIFS(P699,Input!$L341,Costs!P$1)</f>
        <v>0</v>
      </c>
      <c r="Q340" s="8">
        <f>SUMIFS(Q699,Input!$I341,Costs!Q$1)+SUMIFS(Q699,Input!$J341,Costs!Q$1)+SUMIFS(Q699,Input!$K341,Costs!Q$1)+SUMIFS(Q699,Input!$L341,Costs!Q$1)</f>
        <v>0</v>
      </c>
      <c r="R340" s="8">
        <f>SUMIFS(R699,Input!$I341,Costs!R$1)+SUMIFS(R699,Input!$J341,Costs!R$1)+SUMIFS(R699,Input!$K341,Costs!R$1)+SUMIFS(R699,Input!$L341,Costs!R$1)</f>
        <v>0</v>
      </c>
      <c r="S340" s="8">
        <f>SUMIFS(S699,Input!$I341,Costs!S$1)+SUMIFS(S699,Input!$J341,Costs!S$1)+SUMIFS(S699,Input!$K341,Costs!S$1)+SUMIFS(S699,Input!$L341,Costs!S$1)</f>
        <v>0</v>
      </c>
      <c r="T340" s="8">
        <f>SUMIFS(T699,Input!$I341,Costs!T$1)+SUMIFS(T699,Input!$J341,Costs!T$1)+SUMIFS(T699,Input!$K341,Costs!T$1)+SUMIFS(T699,Input!$L341,Costs!T$1)</f>
        <v>0</v>
      </c>
      <c r="U340" s="8">
        <f>SUMIFS(U699,Input!$I341,Costs!U$1)+SUMIFS(U699,Input!$J341,Costs!U$1)+SUMIFS(U699,Input!$K341,Costs!U$1)+SUMIFS(U699,Input!$L341,Costs!U$1)</f>
        <v>0</v>
      </c>
      <c r="V340" s="8">
        <f>SUMIFS(V699,Input!$I341,Costs!V$1)+SUMIFS(V699,Input!$J341,Costs!V$1)+SUMIFS(V699,Input!$K341,Costs!V$1)+SUMIFS(V699,Input!$L341,Costs!V$1)</f>
        <v>0</v>
      </c>
      <c r="W340" s="8">
        <f>SUMIFS(W699,Input!$I341,Costs!W$1)+SUMIFS(W699,Input!$J341,Costs!W$1)+SUMIFS(W699,Input!$K341,Costs!W$1)+SUMIFS(W699,Input!$L341,Costs!W$1)</f>
        <v>0</v>
      </c>
      <c r="X340"/>
      <c r="Y340" s="119">
        <f t="shared" si="8"/>
        <v>0</v>
      </c>
      <c r="Z340"/>
    </row>
    <row r="341" spans="1:26" ht="14.5" hidden="1" thickBot="1" x14ac:dyDescent="0.35">
      <c r="A341" s="67" t="str">
        <f>IF(ISBLANK(Input!A342)," ",Input!A342)</f>
        <v xml:space="preserve"> </v>
      </c>
      <c r="B341" s="117" t="str">
        <f>IF(ISBLANK(Input!B342)," ",Input!B342)</f>
        <v xml:space="preserve"> </v>
      </c>
      <c r="C341" s="66" t="str">
        <f>IF(ISBLANK(Input!C342)," ",Input!C342)</f>
        <v xml:space="preserve"> </v>
      </c>
      <c r="D341" s="8">
        <f>SUMIFS(D700,Input!$I342,Costs!D$1)+SUMIFS(D700,Input!$J342,Costs!D$1)+SUMIFS(D700,Input!$K342,Costs!D$1)+SUMIFS(D700,Input!$L342,Costs!D$1)</f>
        <v>0</v>
      </c>
      <c r="E341" s="8">
        <f>SUMIFS(E700,Input!$I342,Costs!E$1)+SUMIFS(E700,Input!$J342,Costs!E$1)+SUMIFS(E700,Input!$K342,Costs!E$1)+SUMIFS(E700,Input!$L342,Costs!E$1)</f>
        <v>0</v>
      </c>
      <c r="F341" s="8">
        <f>SUMIFS(F700,Input!$I342,Costs!F$1)+SUMIFS(F700,Input!$J342,Costs!F$1)+SUMIFS(F700,Input!$K342,Costs!F$1)+SUMIFS(F700,Input!$L342,Costs!F$1)</f>
        <v>0</v>
      </c>
      <c r="G341" s="8">
        <f>SUMIFS(G700,Input!$I342,Costs!G$1)+SUMIFS(G700,Input!$J342,Costs!G$1)+SUMIFS(G700,Input!$K342,Costs!G$1)+SUMIFS(G700,Input!$L342,Costs!G$1)</f>
        <v>0</v>
      </c>
      <c r="H341" s="8">
        <f>SUMIFS(H700,Input!$I342,Costs!H$1)+SUMIFS(H700,Input!$J342,Costs!H$1)+SUMIFS(H700,Input!$K342,Costs!H$1)+SUMIFS(H700,Input!$L342,Costs!H$1)</f>
        <v>0</v>
      </c>
      <c r="I341" s="8">
        <f>SUMIFS(I700,Input!$I342,Costs!I$1)+SUMIFS(I700,Input!$J342,Costs!I$1)+SUMIFS(I700,Input!$K342,Costs!I$1)+SUMIFS(I700,Input!$L342,Costs!I$1)</f>
        <v>0</v>
      </c>
      <c r="J341" s="8">
        <f>SUMIFS(J700,Input!$I342,Costs!J$1)+SUMIFS(J700,Input!$J342,Costs!J$1)+SUMIFS(J700,Input!$K342,Costs!J$1)+SUMIFS(J700,Input!$L342,Costs!J$1)</f>
        <v>0</v>
      </c>
      <c r="K341" s="8">
        <f>SUMIFS(K700,Input!$I342,Costs!K$1)+SUMIFS(K700,Input!$J342,Costs!K$1)+SUMIFS(K700,Input!$K342,Costs!K$1)+SUMIFS(K700,Input!$L342,Costs!K$1)</f>
        <v>0</v>
      </c>
      <c r="L341" s="8">
        <f>SUMIFS(L700,Input!$I342,Costs!L$1)+SUMIFS(L700,Input!$J342,Costs!L$1)+SUMIFS(L700,Input!$K342,Costs!L$1)+SUMIFS(L700,Input!$L342,Costs!L$1)</f>
        <v>0</v>
      </c>
      <c r="M341" s="8">
        <f>SUMIFS(M700,Input!$I342,Costs!M$1)+SUMIFS(M700,Input!$J342,Costs!M$1)+SUMIFS(M700,Input!$K342,Costs!M$1)+SUMIFS(M700,Input!$L342,Costs!M$1)</f>
        <v>0</v>
      </c>
      <c r="N341" s="8">
        <f>SUMIFS(N700,Input!$I342,Costs!N$1)+SUMIFS(N700,Input!$J342,Costs!N$1)+SUMIFS(N700,Input!$K342,Costs!N$1)+SUMIFS(N700,Input!$L342,Costs!N$1)</f>
        <v>0</v>
      </c>
      <c r="O341" s="8">
        <f>SUMIFS(O700,Input!$I342,Costs!O$1)+SUMIFS(O700,Input!$J342,Costs!O$1)+SUMIFS(O700,Input!$K342,Costs!O$1)+SUMIFS(O700,Input!$L342,Costs!O$1)</f>
        <v>0</v>
      </c>
      <c r="P341" s="8">
        <f>SUMIFS(P700,Input!$I342,Costs!P$1)+SUMIFS(P700,Input!$J342,Costs!P$1)+SUMIFS(P700,Input!$K342,Costs!P$1)+SUMIFS(P700,Input!$L342,Costs!P$1)</f>
        <v>0</v>
      </c>
      <c r="Q341" s="8">
        <f>SUMIFS(Q700,Input!$I342,Costs!Q$1)+SUMIFS(Q700,Input!$J342,Costs!Q$1)+SUMIFS(Q700,Input!$K342,Costs!Q$1)+SUMIFS(Q700,Input!$L342,Costs!Q$1)</f>
        <v>0</v>
      </c>
      <c r="R341" s="8">
        <f>SUMIFS(R700,Input!$I342,Costs!R$1)+SUMIFS(R700,Input!$J342,Costs!R$1)+SUMIFS(R700,Input!$K342,Costs!R$1)+SUMIFS(R700,Input!$L342,Costs!R$1)</f>
        <v>0</v>
      </c>
      <c r="S341" s="8">
        <f>SUMIFS(S700,Input!$I342,Costs!S$1)+SUMIFS(S700,Input!$J342,Costs!S$1)+SUMIFS(S700,Input!$K342,Costs!S$1)+SUMIFS(S700,Input!$L342,Costs!S$1)</f>
        <v>0</v>
      </c>
      <c r="T341" s="8">
        <f>SUMIFS(T700,Input!$I342,Costs!T$1)+SUMIFS(T700,Input!$J342,Costs!T$1)+SUMIFS(T700,Input!$K342,Costs!T$1)+SUMIFS(T700,Input!$L342,Costs!T$1)</f>
        <v>0</v>
      </c>
      <c r="U341" s="8">
        <f>SUMIFS(U700,Input!$I342,Costs!U$1)+SUMIFS(U700,Input!$J342,Costs!U$1)+SUMIFS(U700,Input!$K342,Costs!U$1)+SUMIFS(U700,Input!$L342,Costs!U$1)</f>
        <v>0</v>
      </c>
      <c r="V341" s="8">
        <f>SUMIFS(V700,Input!$I342,Costs!V$1)+SUMIFS(V700,Input!$J342,Costs!V$1)+SUMIFS(V700,Input!$K342,Costs!V$1)+SUMIFS(V700,Input!$L342,Costs!V$1)</f>
        <v>0</v>
      </c>
      <c r="W341" s="8">
        <f>SUMIFS(W700,Input!$I342,Costs!W$1)+SUMIFS(W700,Input!$J342,Costs!W$1)+SUMIFS(W700,Input!$K342,Costs!W$1)+SUMIFS(W700,Input!$L342,Costs!W$1)</f>
        <v>0</v>
      </c>
      <c r="X341"/>
      <c r="Y341" s="119">
        <f t="shared" si="8"/>
        <v>0</v>
      </c>
      <c r="Z341"/>
    </row>
    <row r="342" spans="1:26" ht="14.5" hidden="1" thickBot="1" x14ac:dyDescent="0.35">
      <c r="A342" s="67" t="str">
        <f>IF(ISBLANK(Input!A343)," ",Input!A343)</f>
        <v xml:space="preserve"> </v>
      </c>
      <c r="B342" s="117" t="str">
        <f>IF(ISBLANK(Input!B343)," ",Input!B343)</f>
        <v xml:space="preserve"> </v>
      </c>
      <c r="C342" s="66" t="str">
        <f>IF(ISBLANK(Input!C343)," ",Input!C343)</f>
        <v xml:space="preserve"> </v>
      </c>
      <c r="D342" s="8">
        <f>SUMIFS(D701,Input!$I343,Costs!D$1)+SUMIFS(D701,Input!$J343,Costs!D$1)+SUMIFS(D701,Input!$K343,Costs!D$1)+SUMIFS(D701,Input!$L343,Costs!D$1)</f>
        <v>0</v>
      </c>
      <c r="E342" s="8">
        <f>SUMIFS(E701,Input!$I343,Costs!E$1)+SUMIFS(E701,Input!$J343,Costs!E$1)+SUMIFS(E701,Input!$K343,Costs!E$1)+SUMIFS(E701,Input!$L343,Costs!E$1)</f>
        <v>0</v>
      </c>
      <c r="F342" s="8">
        <f>SUMIFS(F701,Input!$I343,Costs!F$1)+SUMIFS(F701,Input!$J343,Costs!F$1)+SUMIFS(F701,Input!$K343,Costs!F$1)+SUMIFS(F701,Input!$L343,Costs!F$1)</f>
        <v>0</v>
      </c>
      <c r="G342" s="8">
        <f>SUMIFS(G701,Input!$I343,Costs!G$1)+SUMIFS(G701,Input!$J343,Costs!G$1)+SUMIFS(G701,Input!$K343,Costs!G$1)+SUMIFS(G701,Input!$L343,Costs!G$1)</f>
        <v>0</v>
      </c>
      <c r="H342" s="8">
        <f>SUMIFS(H701,Input!$I343,Costs!H$1)+SUMIFS(H701,Input!$J343,Costs!H$1)+SUMIFS(H701,Input!$K343,Costs!H$1)+SUMIFS(H701,Input!$L343,Costs!H$1)</f>
        <v>0</v>
      </c>
      <c r="I342" s="8">
        <f>SUMIFS(I701,Input!$I343,Costs!I$1)+SUMIFS(I701,Input!$J343,Costs!I$1)+SUMIFS(I701,Input!$K343,Costs!I$1)+SUMIFS(I701,Input!$L343,Costs!I$1)</f>
        <v>0</v>
      </c>
      <c r="J342" s="8">
        <f>SUMIFS(J701,Input!$I343,Costs!J$1)+SUMIFS(J701,Input!$J343,Costs!J$1)+SUMIFS(J701,Input!$K343,Costs!J$1)+SUMIFS(J701,Input!$L343,Costs!J$1)</f>
        <v>0</v>
      </c>
      <c r="K342" s="8">
        <f>SUMIFS(K701,Input!$I343,Costs!K$1)+SUMIFS(K701,Input!$J343,Costs!K$1)+SUMIFS(K701,Input!$K343,Costs!K$1)+SUMIFS(K701,Input!$L343,Costs!K$1)</f>
        <v>0</v>
      </c>
      <c r="L342" s="8">
        <f>SUMIFS(L701,Input!$I343,Costs!L$1)+SUMIFS(L701,Input!$J343,Costs!L$1)+SUMIFS(L701,Input!$K343,Costs!L$1)+SUMIFS(L701,Input!$L343,Costs!L$1)</f>
        <v>0</v>
      </c>
      <c r="M342" s="8">
        <f>SUMIFS(M701,Input!$I343,Costs!M$1)+SUMIFS(M701,Input!$J343,Costs!M$1)+SUMIFS(M701,Input!$K343,Costs!M$1)+SUMIFS(M701,Input!$L343,Costs!M$1)</f>
        <v>0</v>
      </c>
      <c r="N342" s="8">
        <f>SUMIFS(N701,Input!$I343,Costs!N$1)+SUMIFS(N701,Input!$J343,Costs!N$1)+SUMIFS(N701,Input!$K343,Costs!N$1)+SUMIFS(N701,Input!$L343,Costs!N$1)</f>
        <v>0</v>
      </c>
      <c r="O342" s="8">
        <f>SUMIFS(O701,Input!$I343,Costs!O$1)+SUMIFS(O701,Input!$J343,Costs!O$1)+SUMIFS(O701,Input!$K343,Costs!O$1)+SUMIFS(O701,Input!$L343,Costs!O$1)</f>
        <v>0</v>
      </c>
      <c r="P342" s="8">
        <f>SUMIFS(P701,Input!$I343,Costs!P$1)+SUMIFS(P701,Input!$J343,Costs!P$1)+SUMIFS(P701,Input!$K343,Costs!P$1)+SUMIFS(P701,Input!$L343,Costs!P$1)</f>
        <v>0</v>
      </c>
      <c r="Q342" s="8">
        <f>SUMIFS(Q701,Input!$I343,Costs!Q$1)+SUMIFS(Q701,Input!$J343,Costs!Q$1)+SUMIFS(Q701,Input!$K343,Costs!Q$1)+SUMIFS(Q701,Input!$L343,Costs!Q$1)</f>
        <v>0</v>
      </c>
      <c r="R342" s="8">
        <f>SUMIFS(R701,Input!$I343,Costs!R$1)+SUMIFS(R701,Input!$J343,Costs!R$1)+SUMIFS(R701,Input!$K343,Costs!R$1)+SUMIFS(R701,Input!$L343,Costs!R$1)</f>
        <v>0</v>
      </c>
      <c r="S342" s="8">
        <f>SUMIFS(S701,Input!$I343,Costs!S$1)+SUMIFS(S701,Input!$J343,Costs!S$1)+SUMIFS(S701,Input!$K343,Costs!S$1)+SUMIFS(S701,Input!$L343,Costs!S$1)</f>
        <v>0</v>
      </c>
      <c r="T342" s="8">
        <f>SUMIFS(T701,Input!$I343,Costs!T$1)+SUMIFS(T701,Input!$J343,Costs!T$1)+SUMIFS(T701,Input!$K343,Costs!T$1)+SUMIFS(T701,Input!$L343,Costs!T$1)</f>
        <v>0</v>
      </c>
      <c r="U342" s="8">
        <f>SUMIFS(U701,Input!$I343,Costs!U$1)+SUMIFS(U701,Input!$J343,Costs!U$1)+SUMIFS(U701,Input!$K343,Costs!U$1)+SUMIFS(U701,Input!$L343,Costs!U$1)</f>
        <v>0</v>
      </c>
      <c r="V342" s="8">
        <f>SUMIFS(V701,Input!$I343,Costs!V$1)+SUMIFS(V701,Input!$J343,Costs!V$1)+SUMIFS(V701,Input!$K343,Costs!V$1)+SUMIFS(V701,Input!$L343,Costs!V$1)</f>
        <v>0</v>
      </c>
      <c r="W342" s="8">
        <f>SUMIFS(W701,Input!$I343,Costs!W$1)+SUMIFS(W701,Input!$J343,Costs!W$1)+SUMIFS(W701,Input!$K343,Costs!W$1)+SUMIFS(W701,Input!$L343,Costs!W$1)</f>
        <v>0</v>
      </c>
      <c r="X342"/>
      <c r="Y342" s="119">
        <f t="shared" si="8"/>
        <v>0</v>
      </c>
      <c r="Z342"/>
    </row>
    <row r="343" spans="1:26" ht="14.5" hidden="1" thickBot="1" x14ac:dyDescent="0.35">
      <c r="A343" s="67" t="str">
        <f>IF(ISBLANK(Input!A344)," ",Input!A344)</f>
        <v xml:space="preserve"> </v>
      </c>
      <c r="B343" s="117" t="str">
        <f>IF(ISBLANK(Input!B344)," ",Input!B344)</f>
        <v xml:space="preserve"> </v>
      </c>
      <c r="C343" s="66" t="str">
        <f>IF(ISBLANK(Input!C344)," ",Input!C344)</f>
        <v xml:space="preserve"> </v>
      </c>
      <c r="D343" s="8">
        <f>SUMIFS(D702,Input!$I344,Costs!D$1)+SUMIFS(D702,Input!$J344,Costs!D$1)+SUMIFS(D702,Input!$K344,Costs!D$1)+SUMIFS(D702,Input!$L344,Costs!D$1)</f>
        <v>0</v>
      </c>
      <c r="E343" s="8">
        <f>SUMIFS(E702,Input!$I344,Costs!E$1)+SUMIFS(E702,Input!$J344,Costs!E$1)+SUMIFS(E702,Input!$K344,Costs!E$1)+SUMIFS(E702,Input!$L344,Costs!E$1)</f>
        <v>0</v>
      </c>
      <c r="F343" s="8">
        <f>SUMIFS(F702,Input!$I344,Costs!F$1)+SUMIFS(F702,Input!$J344,Costs!F$1)+SUMIFS(F702,Input!$K344,Costs!F$1)+SUMIFS(F702,Input!$L344,Costs!F$1)</f>
        <v>0</v>
      </c>
      <c r="G343" s="8">
        <f>SUMIFS(G702,Input!$I344,Costs!G$1)+SUMIFS(G702,Input!$J344,Costs!G$1)+SUMIFS(G702,Input!$K344,Costs!G$1)+SUMIFS(G702,Input!$L344,Costs!G$1)</f>
        <v>0</v>
      </c>
      <c r="H343" s="8">
        <f>SUMIFS(H702,Input!$I344,Costs!H$1)+SUMIFS(H702,Input!$J344,Costs!H$1)+SUMIFS(H702,Input!$K344,Costs!H$1)+SUMIFS(H702,Input!$L344,Costs!H$1)</f>
        <v>0</v>
      </c>
      <c r="I343" s="8">
        <f>SUMIFS(I702,Input!$I344,Costs!I$1)+SUMIFS(I702,Input!$J344,Costs!I$1)+SUMIFS(I702,Input!$K344,Costs!I$1)+SUMIFS(I702,Input!$L344,Costs!I$1)</f>
        <v>0</v>
      </c>
      <c r="J343" s="8">
        <f>SUMIFS(J702,Input!$I344,Costs!J$1)+SUMIFS(J702,Input!$J344,Costs!J$1)+SUMIFS(J702,Input!$K344,Costs!J$1)+SUMIFS(J702,Input!$L344,Costs!J$1)</f>
        <v>0</v>
      </c>
      <c r="K343" s="8">
        <f>SUMIFS(K702,Input!$I344,Costs!K$1)+SUMIFS(K702,Input!$J344,Costs!K$1)+SUMIFS(K702,Input!$K344,Costs!K$1)+SUMIFS(K702,Input!$L344,Costs!K$1)</f>
        <v>0</v>
      </c>
      <c r="L343" s="8">
        <f>SUMIFS(L702,Input!$I344,Costs!L$1)+SUMIFS(L702,Input!$J344,Costs!L$1)+SUMIFS(L702,Input!$K344,Costs!L$1)+SUMIFS(L702,Input!$L344,Costs!L$1)</f>
        <v>0</v>
      </c>
      <c r="M343" s="8">
        <f>SUMIFS(M702,Input!$I344,Costs!M$1)+SUMIFS(M702,Input!$J344,Costs!M$1)+SUMIFS(M702,Input!$K344,Costs!M$1)+SUMIFS(M702,Input!$L344,Costs!M$1)</f>
        <v>0</v>
      </c>
      <c r="N343" s="8">
        <f>SUMIFS(N702,Input!$I344,Costs!N$1)+SUMIFS(N702,Input!$J344,Costs!N$1)+SUMIFS(N702,Input!$K344,Costs!N$1)+SUMIFS(N702,Input!$L344,Costs!N$1)</f>
        <v>0</v>
      </c>
      <c r="O343" s="8">
        <f>SUMIFS(O702,Input!$I344,Costs!O$1)+SUMIFS(O702,Input!$J344,Costs!O$1)+SUMIFS(O702,Input!$K344,Costs!O$1)+SUMIFS(O702,Input!$L344,Costs!O$1)</f>
        <v>0</v>
      </c>
      <c r="P343" s="8">
        <f>SUMIFS(P702,Input!$I344,Costs!P$1)+SUMIFS(P702,Input!$J344,Costs!P$1)+SUMIFS(P702,Input!$K344,Costs!P$1)+SUMIFS(P702,Input!$L344,Costs!P$1)</f>
        <v>0</v>
      </c>
      <c r="Q343" s="8">
        <f>SUMIFS(Q702,Input!$I344,Costs!Q$1)+SUMIFS(Q702,Input!$J344,Costs!Q$1)+SUMIFS(Q702,Input!$K344,Costs!Q$1)+SUMIFS(Q702,Input!$L344,Costs!Q$1)</f>
        <v>0</v>
      </c>
      <c r="R343" s="8">
        <f>SUMIFS(R702,Input!$I344,Costs!R$1)+SUMIFS(R702,Input!$J344,Costs!R$1)+SUMIFS(R702,Input!$K344,Costs!R$1)+SUMIFS(R702,Input!$L344,Costs!R$1)</f>
        <v>0</v>
      </c>
      <c r="S343" s="8">
        <f>SUMIFS(S702,Input!$I344,Costs!S$1)+SUMIFS(S702,Input!$J344,Costs!S$1)+SUMIFS(S702,Input!$K344,Costs!S$1)+SUMIFS(S702,Input!$L344,Costs!S$1)</f>
        <v>0</v>
      </c>
      <c r="T343" s="8">
        <f>SUMIFS(T702,Input!$I344,Costs!T$1)+SUMIFS(T702,Input!$J344,Costs!T$1)+SUMIFS(T702,Input!$K344,Costs!T$1)+SUMIFS(T702,Input!$L344,Costs!T$1)</f>
        <v>0</v>
      </c>
      <c r="U343" s="8">
        <f>SUMIFS(U702,Input!$I344,Costs!U$1)+SUMIFS(U702,Input!$J344,Costs!U$1)+SUMIFS(U702,Input!$K344,Costs!U$1)+SUMIFS(U702,Input!$L344,Costs!U$1)</f>
        <v>0</v>
      </c>
      <c r="V343" s="8">
        <f>SUMIFS(V702,Input!$I344,Costs!V$1)+SUMIFS(V702,Input!$J344,Costs!V$1)+SUMIFS(V702,Input!$K344,Costs!V$1)+SUMIFS(V702,Input!$L344,Costs!V$1)</f>
        <v>0</v>
      </c>
      <c r="W343" s="8">
        <f>SUMIFS(W702,Input!$I344,Costs!W$1)+SUMIFS(W702,Input!$J344,Costs!W$1)+SUMIFS(W702,Input!$K344,Costs!W$1)+SUMIFS(W702,Input!$L344,Costs!W$1)</f>
        <v>0</v>
      </c>
      <c r="X343"/>
      <c r="Y343" s="119">
        <f t="shared" si="8"/>
        <v>0</v>
      </c>
      <c r="Z343"/>
    </row>
    <row r="344" spans="1:26" ht="14.5" hidden="1" thickBot="1" x14ac:dyDescent="0.35">
      <c r="A344" s="67" t="str">
        <f>IF(ISBLANK(Input!A345)," ",Input!A345)</f>
        <v xml:space="preserve"> </v>
      </c>
      <c r="B344" s="117" t="str">
        <f>IF(ISBLANK(Input!B345)," ",Input!B345)</f>
        <v xml:space="preserve"> </v>
      </c>
      <c r="C344" s="66" t="str">
        <f>IF(ISBLANK(Input!C345)," ",Input!C345)</f>
        <v xml:space="preserve"> </v>
      </c>
      <c r="D344" s="8">
        <f>SUMIFS(D703,Input!$I345,Costs!D$1)+SUMIFS(D703,Input!$J345,Costs!D$1)+SUMIFS(D703,Input!$K345,Costs!D$1)+SUMIFS(D703,Input!$L345,Costs!D$1)</f>
        <v>0</v>
      </c>
      <c r="E344" s="8">
        <f>SUMIFS(E703,Input!$I345,Costs!E$1)+SUMIFS(E703,Input!$J345,Costs!E$1)+SUMIFS(E703,Input!$K345,Costs!E$1)+SUMIFS(E703,Input!$L345,Costs!E$1)</f>
        <v>0</v>
      </c>
      <c r="F344" s="8">
        <f>SUMIFS(F703,Input!$I345,Costs!F$1)+SUMIFS(F703,Input!$J345,Costs!F$1)+SUMIFS(F703,Input!$K345,Costs!F$1)+SUMIFS(F703,Input!$L345,Costs!F$1)</f>
        <v>0</v>
      </c>
      <c r="G344" s="8">
        <f>SUMIFS(G703,Input!$I345,Costs!G$1)+SUMIFS(G703,Input!$J345,Costs!G$1)+SUMIFS(G703,Input!$K345,Costs!G$1)+SUMIFS(G703,Input!$L345,Costs!G$1)</f>
        <v>0</v>
      </c>
      <c r="H344" s="8">
        <f>SUMIFS(H703,Input!$I345,Costs!H$1)+SUMIFS(H703,Input!$J345,Costs!H$1)+SUMIFS(H703,Input!$K345,Costs!H$1)+SUMIFS(H703,Input!$L345,Costs!H$1)</f>
        <v>0</v>
      </c>
      <c r="I344" s="8">
        <f>SUMIFS(I703,Input!$I345,Costs!I$1)+SUMIFS(I703,Input!$J345,Costs!I$1)+SUMIFS(I703,Input!$K345,Costs!I$1)+SUMIFS(I703,Input!$L345,Costs!I$1)</f>
        <v>0</v>
      </c>
      <c r="J344" s="8">
        <f>SUMIFS(J703,Input!$I345,Costs!J$1)+SUMIFS(J703,Input!$J345,Costs!J$1)+SUMIFS(J703,Input!$K345,Costs!J$1)+SUMIFS(J703,Input!$L345,Costs!J$1)</f>
        <v>0</v>
      </c>
      <c r="K344" s="8">
        <f>SUMIFS(K703,Input!$I345,Costs!K$1)+SUMIFS(K703,Input!$J345,Costs!K$1)+SUMIFS(K703,Input!$K345,Costs!K$1)+SUMIFS(K703,Input!$L345,Costs!K$1)</f>
        <v>0</v>
      </c>
      <c r="L344" s="8">
        <f>SUMIFS(L703,Input!$I345,Costs!L$1)+SUMIFS(L703,Input!$J345,Costs!L$1)+SUMIFS(L703,Input!$K345,Costs!L$1)+SUMIFS(L703,Input!$L345,Costs!L$1)</f>
        <v>0</v>
      </c>
      <c r="M344" s="8">
        <f>SUMIFS(M703,Input!$I345,Costs!M$1)+SUMIFS(M703,Input!$J345,Costs!M$1)+SUMIFS(M703,Input!$K345,Costs!M$1)+SUMIFS(M703,Input!$L345,Costs!M$1)</f>
        <v>0</v>
      </c>
      <c r="N344" s="8">
        <f>SUMIFS(N703,Input!$I345,Costs!N$1)+SUMIFS(N703,Input!$J345,Costs!N$1)+SUMIFS(N703,Input!$K345,Costs!N$1)+SUMIFS(N703,Input!$L345,Costs!N$1)</f>
        <v>0</v>
      </c>
      <c r="O344" s="8">
        <f>SUMIFS(O703,Input!$I345,Costs!O$1)+SUMIFS(O703,Input!$J345,Costs!O$1)+SUMIFS(O703,Input!$K345,Costs!O$1)+SUMIFS(O703,Input!$L345,Costs!O$1)</f>
        <v>0</v>
      </c>
      <c r="P344" s="8">
        <f>SUMIFS(P703,Input!$I345,Costs!P$1)+SUMIFS(P703,Input!$J345,Costs!P$1)+SUMIFS(P703,Input!$K345,Costs!P$1)+SUMIFS(P703,Input!$L345,Costs!P$1)</f>
        <v>0</v>
      </c>
      <c r="Q344" s="8">
        <f>SUMIFS(Q703,Input!$I345,Costs!Q$1)+SUMIFS(Q703,Input!$J345,Costs!Q$1)+SUMIFS(Q703,Input!$K345,Costs!Q$1)+SUMIFS(Q703,Input!$L345,Costs!Q$1)</f>
        <v>0</v>
      </c>
      <c r="R344" s="8">
        <f>SUMIFS(R703,Input!$I345,Costs!R$1)+SUMIFS(R703,Input!$J345,Costs!R$1)+SUMIFS(R703,Input!$K345,Costs!R$1)+SUMIFS(R703,Input!$L345,Costs!R$1)</f>
        <v>0</v>
      </c>
      <c r="S344" s="8">
        <f>SUMIFS(S703,Input!$I345,Costs!S$1)+SUMIFS(S703,Input!$J345,Costs!S$1)+SUMIFS(S703,Input!$K345,Costs!S$1)+SUMIFS(S703,Input!$L345,Costs!S$1)</f>
        <v>0</v>
      </c>
      <c r="T344" s="8">
        <f>SUMIFS(T703,Input!$I345,Costs!T$1)+SUMIFS(T703,Input!$J345,Costs!T$1)+SUMIFS(T703,Input!$K345,Costs!T$1)+SUMIFS(T703,Input!$L345,Costs!T$1)</f>
        <v>0</v>
      </c>
      <c r="U344" s="8">
        <f>SUMIFS(U703,Input!$I345,Costs!U$1)+SUMIFS(U703,Input!$J345,Costs!U$1)+SUMIFS(U703,Input!$K345,Costs!U$1)+SUMIFS(U703,Input!$L345,Costs!U$1)</f>
        <v>0</v>
      </c>
      <c r="V344" s="8">
        <f>SUMIFS(V703,Input!$I345,Costs!V$1)+SUMIFS(V703,Input!$J345,Costs!V$1)+SUMIFS(V703,Input!$K345,Costs!V$1)+SUMIFS(V703,Input!$L345,Costs!V$1)</f>
        <v>0</v>
      </c>
      <c r="W344" s="8">
        <f>SUMIFS(W703,Input!$I345,Costs!W$1)+SUMIFS(W703,Input!$J345,Costs!W$1)+SUMIFS(W703,Input!$K345,Costs!W$1)+SUMIFS(W703,Input!$L345,Costs!W$1)</f>
        <v>0</v>
      </c>
      <c r="X344"/>
      <c r="Y344" s="119">
        <f t="shared" si="8"/>
        <v>0</v>
      </c>
      <c r="Z344"/>
    </row>
    <row r="345" spans="1:26" ht="14.5" hidden="1" thickBot="1" x14ac:dyDescent="0.35">
      <c r="A345" s="67" t="str">
        <f>IF(ISBLANK(Input!A346)," ",Input!A346)</f>
        <v xml:space="preserve"> </v>
      </c>
      <c r="B345" s="117" t="str">
        <f>IF(ISBLANK(Input!B346)," ",Input!B346)</f>
        <v xml:space="preserve"> </v>
      </c>
      <c r="C345" s="66" t="str">
        <f>IF(ISBLANK(Input!C346)," ",Input!C346)</f>
        <v xml:space="preserve"> </v>
      </c>
      <c r="D345" s="8">
        <f>SUMIFS(D704,Input!$I346,Costs!D$1)+SUMIFS(D704,Input!$J346,Costs!D$1)+SUMIFS(D704,Input!$K346,Costs!D$1)+SUMIFS(D704,Input!$L346,Costs!D$1)</f>
        <v>0</v>
      </c>
      <c r="E345" s="8">
        <f>SUMIFS(E704,Input!$I346,Costs!E$1)+SUMIFS(E704,Input!$J346,Costs!E$1)+SUMIFS(E704,Input!$K346,Costs!E$1)+SUMIFS(E704,Input!$L346,Costs!E$1)</f>
        <v>0</v>
      </c>
      <c r="F345" s="8">
        <f>SUMIFS(F704,Input!$I346,Costs!F$1)+SUMIFS(F704,Input!$J346,Costs!F$1)+SUMIFS(F704,Input!$K346,Costs!F$1)+SUMIFS(F704,Input!$L346,Costs!F$1)</f>
        <v>0</v>
      </c>
      <c r="G345" s="8">
        <f>SUMIFS(G704,Input!$I346,Costs!G$1)+SUMIFS(G704,Input!$J346,Costs!G$1)+SUMIFS(G704,Input!$K346,Costs!G$1)+SUMIFS(G704,Input!$L346,Costs!G$1)</f>
        <v>0</v>
      </c>
      <c r="H345" s="8">
        <f>SUMIFS(H704,Input!$I346,Costs!H$1)+SUMIFS(H704,Input!$J346,Costs!H$1)+SUMIFS(H704,Input!$K346,Costs!H$1)+SUMIFS(H704,Input!$L346,Costs!H$1)</f>
        <v>0</v>
      </c>
      <c r="I345" s="8">
        <f>SUMIFS(I704,Input!$I346,Costs!I$1)+SUMIFS(I704,Input!$J346,Costs!I$1)+SUMIFS(I704,Input!$K346,Costs!I$1)+SUMIFS(I704,Input!$L346,Costs!I$1)</f>
        <v>0</v>
      </c>
      <c r="J345" s="8">
        <f>SUMIFS(J704,Input!$I346,Costs!J$1)+SUMIFS(J704,Input!$J346,Costs!J$1)+SUMIFS(J704,Input!$K346,Costs!J$1)+SUMIFS(J704,Input!$L346,Costs!J$1)</f>
        <v>0</v>
      </c>
      <c r="K345" s="8">
        <f>SUMIFS(K704,Input!$I346,Costs!K$1)+SUMIFS(K704,Input!$J346,Costs!K$1)+SUMIFS(K704,Input!$K346,Costs!K$1)+SUMIFS(K704,Input!$L346,Costs!K$1)</f>
        <v>0</v>
      </c>
      <c r="L345" s="8">
        <f>SUMIFS(L704,Input!$I346,Costs!L$1)+SUMIFS(L704,Input!$J346,Costs!L$1)+SUMIFS(L704,Input!$K346,Costs!L$1)+SUMIFS(L704,Input!$L346,Costs!L$1)</f>
        <v>0</v>
      </c>
      <c r="M345" s="8">
        <f>SUMIFS(M704,Input!$I346,Costs!M$1)+SUMIFS(M704,Input!$J346,Costs!M$1)+SUMIFS(M704,Input!$K346,Costs!M$1)+SUMIFS(M704,Input!$L346,Costs!M$1)</f>
        <v>0</v>
      </c>
      <c r="N345" s="8">
        <f>SUMIFS(N704,Input!$I346,Costs!N$1)+SUMIFS(N704,Input!$J346,Costs!N$1)+SUMIFS(N704,Input!$K346,Costs!N$1)+SUMIFS(N704,Input!$L346,Costs!N$1)</f>
        <v>0</v>
      </c>
      <c r="O345" s="8">
        <f>SUMIFS(O704,Input!$I346,Costs!O$1)+SUMIFS(O704,Input!$J346,Costs!O$1)+SUMIFS(O704,Input!$K346,Costs!O$1)+SUMIFS(O704,Input!$L346,Costs!O$1)</f>
        <v>0</v>
      </c>
      <c r="P345" s="8">
        <f>SUMIFS(P704,Input!$I346,Costs!P$1)+SUMIFS(P704,Input!$J346,Costs!P$1)+SUMIFS(P704,Input!$K346,Costs!P$1)+SUMIFS(P704,Input!$L346,Costs!P$1)</f>
        <v>0</v>
      </c>
      <c r="Q345" s="8">
        <f>SUMIFS(Q704,Input!$I346,Costs!Q$1)+SUMIFS(Q704,Input!$J346,Costs!Q$1)+SUMIFS(Q704,Input!$K346,Costs!Q$1)+SUMIFS(Q704,Input!$L346,Costs!Q$1)</f>
        <v>0</v>
      </c>
      <c r="R345" s="8">
        <f>SUMIFS(R704,Input!$I346,Costs!R$1)+SUMIFS(R704,Input!$J346,Costs!R$1)+SUMIFS(R704,Input!$K346,Costs!R$1)+SUMIFS(R704,Input!$L346,Costs!R$1)</f>
        <v>0</v>
      </c>
      <c r="S345" s="8">
        <f>SUMIFS(S704,Input!$I346,Costs!S$1)+SUMIFS(S704,Input!$J346,Costs!S$1)+SUMIFS(S704,Input!$K346,Costs!S$1)+SUMIFS(S704,Input!$L346,Costs!S$1)</f>
        <v>0</v>
      </c>
      <c r="T345" s="8">
        <f>SUMIFS(T704,Input!$I346,Costs!T$1)+SUMIFS(T704,Input!$J346,Costs!T$1)+SUMIFS(T704,Input!$K346,Costs!T$1)+SUMIFS(T704,Input!$L346,Costs!T$1)</f>
        <v>0</v>
      </c>
      <c r="U345" s="8">
        <f>SUMIFS(U704,Input!$I346,Costs!U$1)+SUMIFS(U704,Input!$J346,Costs!U$1)+SUMIFS(U704,Input!$K346,Costs!U$1)+SUMIFS(U704,Input!$L346,Costs!U$1)</f>
        <v>0</v>
      </c>
      <c r="V345" s="8">
        <f>SUMIFS(V704,Input!$I346,Costs!V$1)+SUMIFS(V704,Input!$J346,Costs!V$1)+SUMIFS(V704,Input!$K346,Costs!V$1)+SUMIFS(V704,Input!$L346,Costs!V$1)</f>
        <v>0</v>
      </c>
      <c r="W345" s="8">
        <f>SUMIFS(W704,Input!$I346,Costs!W$1)+SUMIFS(W704,Input!$J346,Costs!W$1)+SUMIFS(W704,Input!$K346,Costs!W$1)+SUMIFS(W704,Input!$L346,Costs!W$1)</f>
        <v>0</v>
      </c>
      <c r="X345"/>
      <c r="Y345" s="119">
        <f t="shared" si="8"/>
        <v>0</v>
      </c>
      <c r="Z345"/>
    </row>
    <row r="346" spans="1:26" ht="14.5" hidden="1" thickBot="1" x14ac:dyDescent="0.35">
      <c r="A346" s="67" t="str">
        <f>IF(ISBLANK(Input!A347)," ",Input!A347)</f>
        <v xml:space="preserve"> </v>
      </c>
      <c r="B346" s="117" t="str">
        <f>IF(ISBLANK(Input!B347)," ",Input!B347)</f>
        <v xml:space="preserve"> </v>
      </c>
      <c r="C346" s="66" t="str">
        <f>IF(ISBLANK(Input!C347)," ",Input!C347)</f>
        <v xml:space="preserve"> </v>
      </c>
      <c r="D346" s="8">
        <f>SUMIFS(D705,Input!$I347,Costs!D$1)+SUMIFS(D705,Input!$J347,Costs!D$1)+SUMIFS(D705,Input!$K347,Costs!D$1)+SUMIFS(D705,Input!$L347,Costs!D$1)</f>
        <v>0</v>
      </c>
      <c r="E346" s="8">
        <f>SUMIFS(E705,Input!$I347,Costs!E$1)+SUMIFS(E705,Input!$J347,Costs!E$1)+SUMIFS(E705,Input!$K347,Costs!E$1)+SUMIFS(E705,Input!$L347,Costs!E$1)</f>
        <v>0</v>
      </c>
      <c r="F346" s="8">
        <f>SUMIFS(F705,Input!$I347,Costs!F$1)+SUMIFS(F705,Input!$J347,Costs!F$1)+SUMIFS(F705,Input!$K347,Costs!F$1)+SUMIFS(F705,Input!$L347,Costs!F$1)</f>
        <v>0</v>
      </c>
      <c r="G346" s="8">
        <f>SUMIFS(G705,Input!$I347,Costs!G$1)+SUMIFS(G705,Input!$J347,Costs!G$1)+SUMIFS(G705,Input!$K347,Costs!G$1)+SUMIFS(G705,Input!$L347,Costs!G$1)</f>
        <v>0</v>
      </c>
      <c r="H346" s="8">
        <f>SUMIFS(H705,Input!$I347,Costs!H$1)+SUMIFS(H705,Input!$J347,Costs!H$1)+SUMIFS(H705,Input!$K347,Costs!H$1)+SUMIFS(H705,Input!$L347,Costs!H$1)</f>
        <v>0</v>
      </c>
      <c r="I346" s="8">
        <f>SUMIFS(I705,Input!$I347,Costs!I$1)+SUMIFS(I705,Input!$J347,Costs!I$1)+SUMIFS(I705,Input!$K347,Costs!I$1)+SUMIFS(I705,Input!$L347,Costs!I$1)</f>
        <v>0</v>
      </c>
      <c r="J346" s="8">
        <f>SUMIFS(J705,Input!$I347,Costs!J$1)+SUMIFS(J705,Input!$J347,Costs!J$1)+SUMIFS(J705,Input!$K347,Costs!J$1)+SUMIFS(J705,Input!$L347,Costs!J$1)</f>
        <v>0</v>
      </c>
      <c r="K346" s="8">
        <f>SUMIFS(K705,Input!$I347,Costs!K$1)+SUMIFS(K705,Input!$J347,Costs!K$1)+SUMIFS(K705,Input!$K347,Costs!K$1)+SUMIFS(K705,Input!$L347,Costs!K$1)</f>
        <v>0</v>
      </c>
      <c r="L346" s="8">
        <f>SUMIFS(L705,Input!$I347,Costs!L$1)+SUMIFS(L705,Input!$J347,Costs!L$1)+SUMIFS(L705,Input!$K347,Costs!L$1)+SUMIFS(L705,Input!$L347,Costs!L$1)</f>
        <v>0</v>
      </c>
      <c r="M346" s="8">
        <f>SUMIFS(M705,Input!$I347,Costs!M$1)+SUMIFS(M705,Input!$J347,Costs!M$1)+SUMIFS(M705,Input!$K347,Costs!M$1)+SUMIFS(M705,Input!$L347,Costs!M$1)</f>
        <v>0</v>
      </c>
      <c r="N346" s="8">
        <f>SUMIFS(N705,Input!$I347,Costs!N$1)+SUMIFS(N705,Input!$J347,Costs!N$1)+SUMIFS(N705,Input!$K347,Costs!N$1)+SUMIFS(N705,Input!$L347,Costs!N$1)</f>
        <v>0</v>
      </c>
      <c r="O346" s="8">
        <f>SUMIFS(O705,Input!$I347,Costs!O$1)+SUMIFS(O705,Input!$J347,Costs!O$1)+SUMIFS(O705,Input!$K347,Costs!O$1)+SUMIFS(O705,Input!$L347,Costs!O$1)</f>
        <v>0</v>
      </c>
      <c r="P346" s="8">
        <f>SUMIFS(P705,Input!$I347,Costs!P$1)+SUMIFS(P705,Input!$J347,Costs!P$1)+SUMIFS(P705,Input!$K347,Costs!P$1)+SUMIFS(P705,Input!$L347,Costs!P$1)</f>
        <v>0</v>
      </c>
      <c r="Q346" s="8">
        <f>SUMIFS(Q705,Input!$I347,Costs!Q$1)+SUMIFS(Q705,Input!$J347,Costs!Q$1)+SUMIFS(Q705,Input!$K347,Costs!Q$1)+SUMIFS(Q705,Input!$L347,Costs!Q$1)</f>
        <v>0</v>
      </c>
      <c r="R346" s="8">
        <f>SUMIFS(R705,Input!$I347,Costs!R$1)+SUMIFS(R705,Input!$J347,Costs!R$1)+SUMIFS(R705,Input!$K347,Costs!R$1)+SUMIFS(R705,Input!$L347,Costs!R$1)</f>
        <v>0</v>
      </c>
      <c r="S346" s="8">
        <f>SUMIFS(S705,Input!$I347,Costs!S$1)+SUMIFS(S705,Input!$J347,Costs!S$1)+SUMIFS(S705,Input!$K347,Costs!S$1)+SUMIFS(S705,Input!$L347,Costs!S$1)</f>
        <v>0</v>
      </c>
      <c r="T346" s="8">
        <f>SUMIFS(T705,Input!$I347,Costs!T$1)+SUMIFS(T705,Input!$J347,Costs!T$1)+SUMIFS(T705,Input!$K347,Costs!T$1)+SUMIFS(T705,Input!$L347,Costs!T$1)</f>
        <v>0</v>
      </c>
      <c r="U346" s="8">
        <f>SUMIFS(U705,Input!$I347,Costs!U$1)+SUMIFS(U705,Input!$J347,Costs!U$1)+SUMIFS(U705,Input!$K347,Costs!U$1)+SUMIFS(U705,Input!$L347,Costs!U$1)</f>
        <v>0</v>
      </c>
      <c r="V346" s="8">
        <f>SUMIFS(V705,Input!$I347,Costs!V$1)+SUMIFS(V705,Input!$J347,Costs!V$1)+SUMIFS(V705,Input!$K347,Costs!V$1)+SUMIFS(V705,Input!$L347,Costs!V$1)</f>
        <v>0</v>
      </c>
      <c r="W346" s="8">
        <f>SUMIFS(W705,Input!$I347,Costs!W$1)+SUMIFS(W705,Input!$J347,Costs!W$1)+SUMIFS(W705,Input!$K347,Costs!W$1)+SUMIFS(W705,Input!$L347,Costs!W$1)</f>
        <v>0</v>
      </c>
      <c r="X346"/>
      <c r="Y346" s="119">
        <f t="shared" si="8"/>
        <v>0</v>
      </c>
      <c r="Z346"/>
    </row>
    <row r="347" spans="1:26" ht="14.5" hidden="1" thickBot="1" x14ac:dyDescent="0.35">
      <c r="A347" s="67" t="str">
        <f>IF(ISBLANK(Input!A348)," ",Input!A348)</f>
        <v xml:space="preserve"> </v>
      </c>
      <c r="B347" s="117" t="str">
        <f>IF(ISBLANK(Input!B348)," ",Input!B348)</f>
        <v xml:space="preserve"> </v>
      </c>
      <c r="C347" s="66" t="str">
        <f>IF(ISBLANK(Input!C348)," ",Input!C348)</f>
        <v xml:space="preserve"> </v>
      </c>
      <c r="D347" s="8">
        <f>SUMIFS(D706,Input!$I348,Costs!D$1)+SUMIFS(D706,Input!$J348,Costs!D$1)+SUMIFS(D706,Input!$K348,Costs!D$1)+SUMIFS(D706,Input!$L348,Costs!D$1)</f>
        <v>0</v>
      </c>
      <c r="E347" s="8">
        <f>SUMIFS(E706,Input!$I348,Costs!E$1)+SUMIFS(E706,Input!$J348,Costs!E$1)+SUMIFS(E706,Input!$K348,Costs!E$1)+SUMIFS(E706,Input!$L348,Costs!E$1)</f>
        <v>0</v>
      </c>
      <c r="F347" s="8">
        <f>SUMIFS(F706,Input!$I348,Costs!F$1)+SUMIFS(F706,Input!$J348,Costs!F$1)+SUMIFS(F706,Input!$K348,Costs!F$1)+SUMIFS(F706,Input!$L348,Costs!F$1)</f>
        <v>0</v>
      </c>
      <c r="G347" s="8">
        <f>SUMIFS(G706,Input!$I348,Costs!G$1)+SUMIFS(G706,Input!$J348,Costs!G$1)+SUMIFS(G706,Input!$K348,Costs!G$1)+SUMIFS(G706,Input!$L348,Costs!G$1)</f>
        <v>0</v>
      </c>
      <c r="H347" s="8">
        <f>SUMIFS(H706,Input!$I348,Costs!H$1)+SUMIFS(H706,Input!$J348,Costs!H$1)+SUMIFS(H706,Input!$K348,Costs!H$1)+SUMIFS(H706,Input!$L348,Costs!H$1)</f>
        <v>0</v>
      </c>
      <c r="I347" s="8">
        <f>SUMIFS(I706,Input!$I348,Costs!I$1)+SUMIFS(I706,Input!$J348,Costs!I$1)+SUMIFS(I706,Input!$K348,Costs!I$1)+SUMIFS(I706,Input!$L348,Costs!I$1)</f>
        <v>0</v>
      </c>
      <c r="J347" s="8">
        <f>SUMIFS(J706,Input!$I348,Costs!J$1)+SUMIFS(J706,Input!$J348,Costs!J$1)+SUMIFS(J706,Input!$K348,Costs!J$1)+SUMIFS(J706,Input!$L348,Costs!J$1)</f>
        <v>0</v>
      </c>
      <c r="K347" s="8">
        <f>SUMIFS(K706,Input!$I348,Costs!K$1)+SUMIFS(K706,Input!$J348,Costs!K$1)+SUMIFS(K706,Input!$K348,Costs!K$1)+SUMIFS(K706,Input!$L348,Costs!K$1)</f>
        <v>0</v>
      </c>
      <c r="L347" s="8">
        <f>SUMIFS(L706,Input!$I348,Costs!L$1)+SUMIFS(L706,Input!$J348,Costs!L$1)+SUMIFS(L706,Input!$K348,Costs!L$1)+SUMIFS(L706,Input!$L348,Costs!L$1)</f>
        <v>0</v>
      </c>
      <c r="M347" s="8">
        <f>SUMIFS(M706,Input!$I348,Costs!M$1)+SUMIFS(M706,Input!$J348,Costs!M$1)+SUMIFS(M706,Input!$K348,Costs!M$1)+SUMIFS(M706,Input!$L348,Costs!M$1)</f>
        <v>0</v>
      </c>
      <c r="N347" s="8">
        <f>SUMIFS(N706,Input!$I348,Costs!N$1)+SUMIFS(N706,Input!$J348,Costs!N$1)+SUMIFS(N706,Input!$K348,Costs!N$1)+SUMIFS(N706,Input!$L348,Costs!N$1)</f>
        <v>0</v>
      </c>
      <c r="O347" s="8">
        <f>SUMIFS(O706,Input!$I348,Costs!O$1)+SUMIFS(O706,Input!$J348,Costs!O$1)+SUMIFS(O706,Input!$K348,Costs!O$1)+SUMIFS(O706,Input!$L348,Costs!O$1)</f>
        <v>0</v>
      </c>
      <c r="P347" s="8">
        <f>SUMIFS(P706,Input!$I348,Costs!P$1)+SUMIFS(P706,Input!$J348,Costs!P$1)+SUMIFS(P706,Input!$K348,Costs!P$1)+SUMIFS(P706,Input!$L348,Costs!P$1)</f>
        <v>0</v>
      </c>
      <c r="Q347" s="8">
        <f>SUMIFS(Q706,Input!$I348,Costs!Q$1)+SUMIFS(Q706,Input!$J348,Costs!Q$1)+SUMIFS(Q706,Input!$K348,Costs!Q$1)+SUMIFS(Q706,Input!$L348,Costs!Q$1)</f>
        <v>0</v>
      </c>
      <c r="R347" s="8">
        <f>SUMIFS(R706,Input!$I348,Costs!R$1)+SUMIFS(R706,Input!$J348,Costs!R$1)+SUMIFS(R706,Input!$K348,Costs!R$1)+SUMIFS(R706,Input!$L348,Costs!R$1)</f>
        <v>0</v>
      </c>
      <c r="S347" s="8">
        <f>SUMIFS(S706,Input!$I348,Costs!S$1)+SUMIFS(S706,Input!$J348,Costs!S$1)+SUMIFS(S706,Input!$K348,Costs!S$1)+SUMIFS(S706,Input!$L348,Costs!S$1)</f>
        <v>0</v>
      </c>
      <c r="T347" s="8">
        <f>SUMIFS(T706,Input!$I348,Costs!T$1)+SUMIFS(T706,Input!$J348,Costs!T$1)+SUMIFS(T706,Input!$K348,Costs!T$1)+SUMIFS(T706,Input!$L348,Costs!T$1)</f>
        <v>0</v>
      </c>
      <c r="U347" s="8">
        <f>SUMIFS(U706,Input!$I348,Costs!U$1)+SUMIFS(U706,Input!$J348,Costs!U$1)+SUMIFS(U706,Input!$K348,Costs!U$1)+SUMIFS(U706,Input!$L348,Costs!U$1)</f>
        <v>0</v>
      </c>
      <c r="V347" s="8">
        <f>SUMIFS(V706,Input!$I348,Costs!V$1)+SUMIFS(V706,Input!$J348,Costs!V$1)+SUMIFS(V706,Input!$K348,Costs!V$1)+SUMIFS(V706,Input!$L348,Costs!V$1)</f>
        <v>0</v>
      </c>
      <c r="W347" s="8">
        <f>SUMIFS(W706,Input!$I348,Costs!W$1)+SUMIFS(W706,Input!$J348,Costs!W$1)+SUMIFS(W706,Input!$K348,Costs!W$1)+SUMIFS(W706,Input!$L348,Costs!W$1)</f>
        <v>0</v>
      </c>
      <c r="X347"/>
      <c r="Y347" s="119">
        <f t="shared" si="8"/>
        <v>0</v>
      </c>
      <c r="Z347"/>
    </row>
    <row r="348" spans="1:26" ht="14.5" hidden="1" thickBot="1" x14ac:dyDescent="0.35">
      <c r="A348" s="67" t="str">
        <f>IF(ISBLANK(Input!A349)," ",Input!A349)</f>
        <v xml:space="preserve"> </v>
      </c>
      <c r="B348" s="117" t="str">
        <f>IF(ISBLANK(Input!B349)," ",Input!B349)</f>
        <v xml:space="preserve"> </v>
      </c>
      <c r="C348" s="66" t="str">
        <f>IF(ISBLANK(Input!C349)," ",Input!C349)</f>
        <v xml:space="preserve"> </v>
      </c>
      <c r="D348" s="8">
        <f>SUMIFS(D707,Input!$I349,Costs!D$1)+SUMIFS(D707,Input!$J349,Costs!D$1)+SUMIFS(D707,Input!$K349,Costs!D$1)+SUMIFS(D707,Input!$L349,Costs!D$1)</f>
        <v>0</v>
      </c>
      <c r="E348" s="8">
        <f>SUMIFS(E707,Input!$I349,Costs!E$1)+SUMIFS(E707,Input!$J349,Costs!E$1)+SUMIFS(E707,Input!$K349,Costs!E$1)+SUMIFS(E707,Input!$L349,Costs!E$1)</f>
        <v>0</v>
      </c>
      <c r="F348" s="8">
        <f>SUMIFS(F707,Input!$I349,Costs!F$1)+SUMIFS(F707,Input!$J349,Costs!F$1)+SUMIFS(F707,Input!$K349,Costs!F$1)+SUMIFS(F707,Input!$L349,Costs!F$1)</f>
        <v>0</v>
      </c>
      <c r="G348" s="8">
        <f>SUMIFS(G707,Input!$I349,Costs!G$1)+SUMIFS(G707,Input!$J349,Costs!G$1)+SUMIFS(G707,Input!$K349,Costs!G$1)+SUMIFS(G707,Input!$L349,Costs!G$1)</f>
        <v>0</v>
      </c>
      <c r="H348" s="8">
        <f>SUMIFS(H707,Input!$I349,Costs!H$1)+SUMIFS(H707,Input!$J349,Costs!H$1)+SUMIFS(H707,Input!$K349,Costs!H$1)+SUMIFS(H707,Input!$L349,Costs!H$1)</f>
        <v>0</v>
      </c>
      <c r="I348" s="8">
        <f>SUMIFS(I707,Input!$I349,Costs!I$1)+SUMIFS(I707,Input!$J349,Costs!I$1)+SUMIFS(I707,Input!$K349,Costs!I$1)+SUMIFS(I707,Input!$L349,Costs!I$1)</f>
        <v>0</v>
      </c>
      <c r="J348" s="8">
        <f>SUMIFS(J707,Input!$I349,Costs!J$1)+SUMIFS(J707,Input!$J349,Costs!J$1)+SUMIFS(J707,Input!$K349,Costs!J$1)+SUMIFS(J707,Input!$L349,Costs!J$1)</f>
        <v>0</v>
      </c>
      <c r="K348" s="8">
        <f>SUMIFS(K707,Input!$I349,Costs!K$1)+SUMIFS(K707,Input!$J349,Costs!K$1)+SUMIFS(K707,Input!$K349,Costs!K$1)+SUMIFS(K707,Input!$L349,Costs!K$1)</f>
        <v>0</v>
      </c>
      <c r="L348" s="8">
        <f>SUMIFS(L707,Input!$I349,Costs!L$1)+SUMIFS(L707,Input!$J349,Costs!L$1)+SUMIFS(L707,Input!$K349,Costs!L$1)+SUMIFS(L707,Input!$L349,Costs!L$1)</f>
        <v>0</v>
      </c>
      <c r="M348" s="8">
        <f>SUMIFS(M707,Input!$I349,Costs!M$1)+SUMIFS(M707,Input!$J349,Costs!M$1)+SUMIFS(M707,Input!$K349,Costs!M$1)+SUMIFS(M707,Input!$L349,Costs!M$1)</f>
        <v>0</v>
      </c>
      <c r="N348" s="8">
        <f>SUMIFS(N707,Input!$I349,Costs!N$1)+SUMIFS(N707,Input!$J349,Costs!N$1)+SUMIFS(N707,Input!$K349,Costs!N$1)+SUMIFS(N707,Input!$L349,Costs!N$1)</f>
        <v>0</v>
      </c>
      <c r="O348" s="8">
        <f>SUMIFS(O707,Input!$I349,Costs!O$1)+SUMIFS(O707,Input!$J349,Costs!O$1)+SUMIFS(O707,Input!$K349,Costs!O$1)+SUMIFS(O707,Input!$L349,Costs!O$1)</f>
        <v>0</v>
      </c>
      <c r="P348" s="8">
        <f>SUMIFS(P707,Input!$I349,Costs!P$1)+SUMIFS(P707,Input!$J349,Costs!P$1)+SUMIFS(P707,Input!$K349,Costs!P$1)+SUMIFS(P707,Input!$L349,Costs!P$1)</f>
        <v>0</v>
      </c>
      <c r="Q348" s="8">
        <f>SUMIFS(Q707,Input!$I349,Costs!Q$1)+SUMIFS(Q707,Input!$J349,Costs!Q$1)+SUMIFS(Q707,Input!$K349,Costs!Q$1)+SUMIFS(Q707,Input!$L349,Costs!Q$1)</f>
        <v>0</v>
      </c>
      <c r="R348" s="8">
        <f>SUMIFS(R707,Input!$I349,Costs!R$1)+SUMIFS(R707,Input!$J349,Costs!R$1)+SUMIFS(R707,Input!$K349,Costs!R$1)+SUMIFS(R707,Input!$L349,Costs!R$1)</f>
        <v>0</v>
      </c>
      <c r="S348" s="8">
        <f>SUMIFS(S707,Input!$I349,Costs!S$1)+SUMIFS(S707,Input!$J349,Costs!S$1)+SUMIFS(S707,Input!$K349,Costs!S$1)+SUMIFS(S707,Input!$L349,Costs!S$1)</f>
        <v>0</v>
      </c>
      <c r="T348" s="8">
        <f>SUMIFS(T707,Input!$I349,Costs!T$1)+SUMIFS(T707,Input!$J349,Costs!T$1)+SUMIFS(T707,Input!$K349,Costs!T$1)+SUMIFS(T707,Input!$L349,Costs!T$1)</f>
        <v>0</v>
      </c>
      <c r="U348" s="8">
        <f>SUMIFS(U707,Input!$I349,Costs!U$1)+SUMIFS(U707,Input!$J349,Costs!U$1)+SUMIFS(U707,Input!$K349,Costs!U$1)+SUMIFS(U707,Input!$L349,Costs!U$1)</f>
        <v>0</v>
      </c>
      <c r="V348" s="8">
        <f>SUMIFS(V707,Input!$I349,Costs!V$1)+SUMIFS(V707,Input!$J349,Costs!V$1)+SUMIFS(V707,Input!$K349,Costs!V$1)+SUMIFS(V707,Input!$L349,Costs!V$1)</f>
        <v>0</v>
      </c>
      <c r="W348" s="8">
        <f>SUMIFS(W707,Input!$I349,Costs!W$1)+SUMIFS(W707,Input!$J349,Costs!W$1)+SUMIFS(W707,Input!$K349,Costs!W$1)+SUMIFS(W707,Input!$L349,Costs!W$1)</f>
        <v>0</v>
      </c>
      <c r="X348"/>
      <c r="Y348" s="119">
        <f t="shared" si="8"/>
        <v>0</v>
      </c>
      <c r="Z348"/>
    </row>
    <row r="349" spans="1:26" ht="14.5" hidden="1" thickBot="1" x14ac:dyDescent="0.35">
      <c r="A349" s="67" t="str">
        <f>IF(ISBLANK(Input!A350)," ",Input!A350)</f>
        <v xml:space="preserve"> </v>
      </c>
      <c r="B349" s="117" t="str">
        <f>IF(ISBLANK(Input!B350)," ",Input!B350)</f>
        <v xml:space="preserve"> </v>
      </c>
      <c r="C349" s="66" t="str">
        <f>IF(ISBLANK(Input!C350)," ",Input!C350)</f>
        <v xml:space="preserve"> </v>
      </c>
      <c r="D349" s="8">
        <f>SUMIFS(D708,Input!$I350,Costs!D$1)+SUMIFS(D708,Input!$J350,Costs!D$1)+SUMIFS(D708,Input!$K350,Costs!D$1)+SUMIFS(D708,Input!$L350,Costs!D$1)</f>
        <v>0</v>
      </c>
      <c r="E349" s="8">
        <f>SUMIFS(E708,Input!$I350,Costs!E$1)+SUMIFS(E708,Input!$J350,Costs!E$1)+SUMIFS(E708,Input!$K350,Costs!E$1)+SUMIFS(E708,Input!$L350,Costs!E$1)</f>
        <v>0</v>
      </c>
      <c r="F349" s="8">
        <f>SUMIFS(F708,Input!$I350,Costs!F$1)+SUMIFS(F708,Input!$J350,Costs!F$1)+SUMIFS(F708,Input!$K350,Costs!F$1)+SUMIFS(F708,Input!$L350,Costs!F$1)</f>
        <v>0</v>
      </c>
      <c r="G349" s="8">
        <f>SUMIFS(G708,Input!$I350,Costs!G$1)+SUMIFS(G708,Input!$J350,Costs!G$1)+SUMIFS(G708,Input!$K350,Costs!G$1)+SUMIFS(G708,Input!$L350,Costs!G$1)</f>
        <v>0</v>
      </c>
      <c r="H349" s="8">
        <f>SUMIFS(H708,Input!$I350,Costs!H$1)+SUMIFS(H708,Input!$J350,Costs!H$1)+SUMIFS(H708,Input!$K350,Costs!H$1)+SUMIFS(H708,Input!$L350,Costs!H$1)</f>
        <v>0</v>
      </c>
      <c r="I349" s="8">
        <f>SUMIFS(I708,Input!$I350,Costs!I$1)+SUMIFS(I708,Input!$J350,Costs!I$1)+SUMIFS(I708,Input!$K350,Costs!I$1)+SUMIFS(I708,Input!$L350,Costs!I$1)</f>
        <v>0</v>
      </c>
      <c r="J349" s="8">
        <f>SUMIFS(J708,Input!$I350,Costs!J$1)+SUMIFS(J708,Input!$J350,Costs!J$1)+SUMIFS(J708,Input!$K350,Costs!J$1)+SUMIFS(J708,Input!$L350,Costs!J$1)</f>
        <v>0</v>
      </c>
      <c r="K349" s="8">
        <f>SUMIFS(K708,Input!$I350,Costs!K$1)+SUMIFS(K708,Input!$J350,Costs!K$1)+SUMIFS(K708,Input!$K350,Costs!K$1)+SUMIFS(K708,Input!$L350,Costs!K$1)</f>
        <v>0</v>
      </c>
      <c r="L349" s="8">
        <f>SUMIFS(L708,Input!$I350,Costs!L$1)+SUMIFS(L708,Input!$J350,Costs!L$1)+SUMIFS(L708,Input!$K350,Costs!L$1)+SUMIFS(L708,Input!$L350,Costs!L$1)</f>
        <v>0</v>
      </c>
      <c r="M349" s="8">
        <f>SUMIFS(M708,Input!$I350,Costs!M$1)+SUMIFS(M708,Input!$J350,Costs!M$1)+SUMIFS(M708,Input!$K350,Costs!M$1)+SUMIFS(M708,Input!$L350,Costs!M$1)</f>
        <v>0</v>
      </c>
      <c r="N349" s="8">
        <f>SUMIFS(N708,Input!$I350,Costs!N$1)+SUMIFS(N708,Input!$J350,Costs!N$1)+SUMIFS(N708,Input!$K350,Costs!N$1)+SUMIFS(N708,Input!$L350,Costs!N$1)</f>
        <v>0</v>
      </c>
      <c r="O349" s="8">
        <f>SUMIFS(O708,Input!$I350,Costs!O$1)+SUMIFS(O708,Input!$J350,Costs!O$1)+SUMIFS(O708,Input!$K350,Costs!O$1)+SUMIFS(O708,Input!$L350,Costs!O$1)</f>
        <v>0</v>
      </c>
      <c r="P349" s="8">
        <f>SUMIFS(P708,Input!$I350,Costs!P$1)+SUMIFS(P708,Input!$J350,Costs!P$1)+SUMIFS(P708,Input!$K350,Costs!P$1)+SUMIFS(P708,Input!$L350,Costs!P$1)</f>
        <v>0</v>
      </c>
      <c r="Q349" s="8">
        <f>SUMIFS(Q708,Input!$I350,Costs!Q$1)+SUMIFS(Q708,Input!$J350,Costs!Q$1)+SUMIFS(Q708,Input!$K350,Costs!Q$1)+SUMIFS(Q708,Input!$L350,Costs!Q$1)</f>
        <v>0</v>
      </c>
      <c r="R349" s="8">
        <f>SUMIFS(R708,Input!$I350,Costs!R$1)+SUMIFS(R708,Input!$J350,Costs!R$1)+SUMIFS(R708,Input!$K350,Costs!R$1)+SUMIFS(R708,Input!$L350,Costs!R$1)</f>
        <v>0</v>
      </c>
      <c r="S349" s="8">
        <f>SUMIFS(S708,Input!$I350,Costs!S$1)+SUMIFS(S708,Input!$J350,Costs!S$1)+SUMIFS(S708,Input!$K350,Costs!S$1)+SUMIFS(S708,Input!$L350,Costs!S$1)</f>
        <v>0</v>
      </c>
      <c r="T349" s="8">
        <f>SUMIFS(T708,Input!$I350,Costs!T$1)+SUMIFS(T708,Input!$J350,Costs!T$1)+SUMIFS(T708,Input!$K350,Costs!T$1)+SUMIFS(T708,Input!$L350,Costs!T$1)</f>
        <v>0</v>
      </c>
      <c r="U349" s="8">
        <f>SUMIFS(U708,Input!$I350,Costs!U$1)+SUMIFS(U708,Input!$J350,Costs!U$1)+SUMIFS(U708,Input!$K350,Costs!U$1)+SUMIFS(U708,Input!$L350,Costs!U$1)</f>
        <v>0</v>
      </c>
      <c r="V349" s="8">
        <f>SUMIFS(V708,Input!$I350,Costs!V$1)+SUMIFS(V708,Input!$J350,Costs!V$1)+SUMIFS(V708,Input!$K350,Costs!V$1)+SUMIFS(V708,Input!$L350,Costs!V$1)</f>
        <v>0</v>
      </c>
      <c r="W349" s="8">
        <f>SUMIFS(W708,Input!$I350,Costs!W$1)+SUMIFS(W708,Input!$J350,Costs!W$1)+SUMIFS(W708,Input!$K350,Costs!W$1)+SUMIFS(W708,Input!$L350,Costs!W$1)</f>
        <v>0</v>
      </c>
      <c r="X349"/>
      <c r="Y349" s="119">
        <f t="shared" si="8"/>
        <v>0</v>
      </c>
      <c r="Z349"/>
    </row>
    <row r="350" spans="1:26" ht="14.5" hidden="1" thickBot="1" x14ac:dyDescent="0.35">
      <c r="A350" s="67" t="str">
        <f>IF(ISBLANK(Input!A351)," ",Input!A351)</f>
        <v xml:space="preserve"> </v>
      </c>
      <c r="B350" s="117" t="str">
        <f>IF(ISBLANK(Input!B351)," ",Input!B351)</f>
        <v xml:space="preserve"> </v>
      </c>
      <c r="C350" s="66" t="str">
        <f>IF(ISBLANK(Input!C351)," ",Input!C351)</f>
        <v xml:space="preserve"> </v>
      </c>
      <c r="D350" s="8">
        <f>SUMIFS(D709,Input!$I351,Costs!D$1)+SUMIFS(D709,Input!$J351,Costs!D$1)+SUMIFS(D709,Input!$K351,Costs!D$1)+SUMIFS(D709,Input!$L351,Costs!D$1)</f>
        <v>0</v>
      </c>
      <c r="E350" s="8">
        <f>SUMIFS(E709,Input!$I351,Costs!E$1)+SUMIFS(E709,Input!$J351,Costs!E$1)+SUMIFS(E709,Input!$K351,Costs!E$1)+SUMIFS(E709,Input!$L351,Costs!E$1)</f>
        <v>0</v>
      </c>
      <c r="F350" s="8">
        <f>SUMIFS(F709,Input!$I351,Costs!F$1)+SUMIFS(F709,Input!$J351,Costs!F$1)+SUMIFS(F709,Input!$K351,Costs!F$1)+SUMIFS(F709,Input!$L351,Costs!F$1)</f>
        <v>0</v>
      </c>
      <c r="G350" s="8">
        <f>SUMIFS(G709,Input!$I351,Costs!G$1)+SUMIFS(G709,Input!$J351,Costs!G$1)+SUMIFS(G709,Input!$K351,Costs!G$1)+SUMIFS(G709,Input!$L351,Costs!G$1)</f>
        <v>0</v>
      </c>
      <c r="H350" s="8">
        <f>SUMIFS(H709,Input!$I351,Costs!H$1)+SUMIFS(H709,Input!$J351,Costs!H$1)+SUMIFS(H709,Input!$K351,Costs!H$1)+SUMIFS(H709,Input!$L351,Costs!H$1)</f>
        <v>0</v>
      </c>
      <c r="I350" s="8">
        <f>SUMIFS(I709,Input!$I351,Costs!I$1)+SUMIFS(I709,Input!$J351,Costs!I$1)+SUMIFS(I709,Input!$K351,Costs!I$1)+SUMIFS(I709,Input!$L351,Costs!I$1)</f>
        <v>0</v>
      </c>
      <c r="J350" s="8">
        <f>SUMIFS(J709,Input!$I351,Costs!J$1)+SUMIFS(J709,Input!$J351,Costs!J$1)+SUMIFS(J709,Input!$K351,Costs!J$1)+SUMIFS(J709,Input!$L351,Costs!J$1)</f>
        <v>0</v>
      </c>
      <c r="K350" s="8">
        <f>SUMIFS(K709,Input!$I351,Costs!K$1)+SUMIFS(K709,Input!$J351,Costs!K$1)+SUMIFS(K709,Input!$K351,Costs!K$1)+SUMIFS(K709,Input!$L351,Costs!K$1)</f>
        <v>0</v>
      </c>
      <c r="L350" s="8">
        <f>SUMIFS(L709,Input!$I351,Costs!L$1)+SUMIFS(L709,Input!$J351,Costs!L$1)+SUMIFS(L709,Input!$K351,Costs!L$1)+SUMIFS(L709,Input!$L351,Costs!L$1)</f>
        <v>0</v>
      </c>
      <c r="M350" s="8">
        <f>SUMIFS(M709,Input!$I351,Costs!M$1)+SUMIFS(M709,Input!$J351,Costs!M$1)+SUMIFS(M709,Input!$K351,Costs!M$1)+SUMIFS(M709,Input!$L351,Costs!M$1)</f>
        <v>0</v>
      </c>
      <c r="N350" s="8">
        <f>SUMIFS(N709,Input!$I351,Costs!N$1)+SUMIFS(N709,Input!$J351,Costs!N$1)+SUMIFS(N709,Input!$K351,Costs!N$1)+SUMIFS(N709,Input!$L351,Costs!N$1)</f>
        <v>0</v>
      </c>
      <c r="O350" s="8">
        <f>SUMIFS(O709,Input!$I351,Costs!O$1)+SUMIFS(O709,Input!$J351,Costs!O$1)+SUMIFS(O709,Input!$K351,Costs!O$1)+SUMIFS(O709,Input!$L351,Costs!O$1)</f>
        <v>0</v>
      </c>
      <c r="P350" s="8">
        <f>SUMIFS(P709,Input!$I351,Costs!P$1)+SUMIFS(P709,Input!$J351,Costs!P$1)+SUMIFS(P709,Input!$K351,Costs!P$1)+SUMIFS(P709,Input!$L351,Costs!P$1)</f>
        <v>0</v>
      </c>
      <c r="Q350" s="8">
        <f>SUMIFS(Q709,Input!$I351,Costs!Q$1)+SUMIFS(Q709,Input!$J351,Costs!Q$1)+SUMIFS(Q709,Input!$K351,Costs!Q$1)+SUMIFS(Q709,Input!$L351,Costs!Q$1)</f>
        <v>0</v>
      </c>
      <c r="R350" s="8">
        <f>SUMIFS(R709,Input!$I351,Costs!R$1)+SUMIFS(R709,Input!$J351,Costs!R$1)+SUMIFS(R709,Input!$K351,Costs!R$1)+SUMIFS(R709,Input!$L351,Costs!R$1)</f>
        <v>0</v>
      </c>
      <c r="S350" s="8">
        <f>SUMIFS(S709,Input!$I351,Costs!S$1)+SUMIFS(S709,Input!$J351,Costs!S$1)+SUMIFS(S709,Input!$K351,Costs!S$1)+SUMIFS(S709,Input!$L351,Costs!S$1)</f>
        <v>0</v>
      </c>
      <c r="T350" s="8">
        <f>SUMIFS(T709,Input!$I351,Costs!T$1)+SUMIFS(T709,Input!$J351,Costs!T$1)+SUMIFS(T709,Input!$K351,Costs!T$1)+SUMIFS(T709,Input!$L351,Costs!T$1)</f>
        <v>0</v>
      </c>
      <c r="U350" s="8">
        <f>SUMIFS(U709,Input!$I351,Costs!U$1)+SUMIFS(U709,Input!$J351,Costs!U$1)+SUMIFS(U709,Input!$K351,Costs!U$1)+SUMIFS(U709,Input!$L351,Costs!U$1)</f>
        <v>0</v>
      </c>
      <c r="V350" s="8">
        <f>SUMIFS(V709,Input!$I351,Costs!V$1)+SUMIFS(V709,Input!$J351,Costs!V$1)+SUMIFS(V709,Input!$K351,Costs!V$1)+SUMIFS(V709,Input!$L351,Costs!V$1)</f>
        <v>0</v>
      </c>
      <c r="W350" s="8">
        <f>SUMIFS(W709,Input!$I351,Costs!W$1)+SUMIFS(W709,Input!$J351,Costs!W$1)+SUMIFS(W709,Input!$K351,Costs!W$1)+SUMIFS(W709,Input!$L351,Costs!W$1)</f>
        <v>0</v>
      </c>
      <c r="X350"/>
      <c r="Y350" s="119">
        <f t="shared" ref="Y350:Y352" si="9">SUM(D350:W350)</f>
        <v>0</v>
      </c>
      <c r="Z350"/>
    </row>
    <row r="351" spans="1:26" ht="14.5" hidden="1" thickBot="1" x14ac:dyDescent="0.35">
      <c r="A351" s="67" t="str">
        <f>IF(ISBLANK(Input!A352)," ",Input!A352)</f>
        <v xml:space="preserve"> </v>
      </c>
      <c r="B351" s="117" t="str">
        <f>IF(ISBLANK(Input!B352)," ",Input!B352)</f>
        <v xml:space="preserve"> </v>
      </c>
      <c r="C351" s="66" t="str">
        <f>IF(ISBLANK(Input!C352)," ",Input!C352)</f>
        <v xml:space="preserve"> </v>
      </c>
      <c r="D351" s="8">
        <f>SUMIFS(D710,Input!$I352,Costs!D$1)+SUMIFS(D710,Input!$J352,Costs!D$1)+SUMIFS(D710,Input!$K352,Costs!D$1)+SUMIFS(D710,Input!$L352,Costs!D$1)</f>
        <v>0</v>
      </c>
      <c r="E351" s="8">
        <f>SUMIFS(E710,Input!$I352,Costs!E$1)+SUMIFS(E710,Input!$J352,Costs!E$1)+SUMIFS(E710,Input!$K352,Costs!E$1)+SUMIFS(E710,Input!$L352,Costs!E$1)</f>
        <v>0</v>
      </c>
      <c r="F351" s="8">
        <f>SUMIFS(F710,Input!$I352,Costs!F$1)+SUMIFS(F710,Input!$J352,Costs!F$1)+SUMIFS(F710,Input!$K352,Costs!F$1)+SUMIFS(F710,Input!$L352,Costs!F$1)</f>
        <v>0</v>
      </c>
      <c r="G351" s="8">
        <f>SUMIFS(G710,Input!$I352,Costs!G$1)+SUMIFS(G710,Input!$J352,Costs!G$1)+SUMIFS(G710,Input!$K352,Costs!G$1)+SUMIFS(G710,Input!$L352,Costs!G$1)</f>
        <v>0</v>
      </c>
      <c r="H351" s="8">
        <f>SUMIFS(H710,Input!$I352,Costs!H$1)+SUMIFS(H710,Input!$J352,Costs!H$1)+SUMIFS(H710,Input!$K352,Costs!H$1)+SUMIFS(H710,Input!$L352,Costs!H$1)</f>
        <v>0</v>
      </c>
      <c r="I351" s="8">
        <f>SUMIFS(I710,Input!$I352,Costs!I$1)+SUMIFS(I710,Input!$J352,Costs!I$1)+SUMIFS(I710,Input!$K352,Costs!I$1)+SUMIFS(I710,Input!$L352,Costs!I$1)</f>
        <v>0</v>
      </c>
      <c r="J351" s="8">
        <f>SUMIFS(J710,Input!$I352,Costs!J$1)+SUMIFS(J710,Input!$J352,Costs!J$1)+SUMIFS(J710,Input!$K352,Costs!J$1)+SUMIFS(J710,Input!$L352,Costs!J$1)</f>
        <v>0</v>
      </c>
      <c r="K351" s="8">
        <f>SUMIFS(K710,Input!$I352,Costs!K$1)+SUMIFS(K710,Input!$J352,Costs!K$1)+SUMIFS(K710,Input!$K352,Costs!K$1)+SUMIFS(K710,Input!$L352,Costs!K$1)</f>
        <v>0</v>
      </c>
      <c r="L351" s="8">
        <f>SUMIFS(L710,Input!$I352,Costs!L$1)+SUMIFS(L710,Input!$J352,Costs!L$1)+SUMIFS(L710,Input!$K352,Costs!L$1)+SUMIFS(L710,Input!$L352,Costs!L$1)</f>
        <v>0</v>
      </c>
      <c r="M351" s="8">
        <f>SUMIFS(M710,Input!$I352,Costs!M$1)+SUMIFS(M710,Input!$J352,Costs!M$1)+SUMIFS(M710,Input!$K352,Costs!M$1)+SUMIFS(M710,Input!$L352,Costs!M$1)</f>
        <v>0</v>
      </c>
      <c r="N351" s="8">
        <f>SUMIFS(N710,Input!$I352,Costs!N$1)+SUMIFS(N710,Input!$J352,Costs!N$1)+SUMIFS(N710,Input!$K352,Costs!N$1)+SUMIFS(N710,Input!$L352,Costs!N$1)</f>
        <v>0</v>
      </c>
      <c r="O351" s="8">
        <f>SUMIFS(O710,Input!$I352,Costs!O$1)+SUMIFS(O710,Input!$J352,Costs!O$1)+SUMIFS(O710,Input!$K352,Costs!O$1)+SUMIFS(O710,Input!$L352,Costs!O$1)</f>
        <v>0</v>
      </c>
      <c r="P351" s="8">
        <f>SUMIFS(P710,Input!$I352,Costs!P$1)+SUMIFS(P710,Input!$J352,Costs!P$1)+SUMIFS(P710,Input!$K352,Costs!P$1)+SUMIFS(P710,Input!$L352,Costs!P$1)</f>
        <v>0</v>
      </c>
      <c r="Q351" s="8">
        <f>SUMIFS(Q710,Input!$I352,Costs!Q$1)+SUMIFS(Q710,Input!$J352,Costs!Q$1)+SUMIFS(Q710,Input!$K352,Costs!Q$1)+SUMIFS(Q710,Input!$L352,Costs!Q$1)</f>
        <v>0</v>
      </c>
      <c r="R351" s="8">
        <f>SUMIFS(R710,Input!$I352,Costs!R$1)+SUMIFS(R710,Input!$J352,Costs!R$1)+SUMIFS(R710,Input!$K352,Costs!R$1)+SUMIFS(R710,Input!$L352,Costs!R$1)</f>
        <v>0</v>
      </c>
      <c r="S351" s="8">
        <f>SUMIFS(S710,Input!$I352,Costs!S$1)+SUMIFS(S710,Input!$J352,Costs!S$1)+SUMIFS(S710,Input!$K352,Costs!S$1)+SUMIFS(S710,Input!$L352,Costs!S$1)</f>
        <v>0</v>
      </c>
      <c r="T351" s="8">
        <f>SUMIFS(T710,Input!$I352,Costs!T$1)+SUMIFS(T710,Input!$J352,Costs!T$1)+SUMIFS(T710,Input!$K352,Costs!T$1)+SUMIFS(T710,Input!$L352,Costs!T$1)</f>
        <v>0</v>
      </c>
      <c r="U351" s="8">
        <f>SUMIFS(U710,Input!$I352,Costs!U$1)+SUMIFS(U710,Input!$J352,Costs!U$1)+SUMIFS(U710,Input!$K352,Costs!U$1)+SUMIFS(U710,Input!$L352,Costs!U$1)</f>
        <v>0</v>
      </c>
      <c r="V351" s="8">
        <f>SUMIFS(V710,Input!$I352,Costs!V$1)+SUMIFS(V710,Input!$J352,Costs!V$1)+SUMIFS(V710,Input!$K352,Costs!V$1)+SUMIFS(V710,Input!$L352,Costs!V$1)</f>
        <v>0</v>
      </c>
      <c r="W351" s="8">
        <f>SUMIFS(W710,Input!$I352,Costs!W$1)+SUMIFS(W710,Input!$J352,Costs!W$1)+SUMIFS(W710,Input!$K352,Costs!W$1)+SUMIFS(W710,Input!$L352,Costs!W$1)</f>
        <v>0</v>
      </c>
      <c r="X351"/>
      <c r="Y351" s="119">
        <f t="shared" si="9"/>
        <v>0</v>
      </c>
      <c r="Z351"/>
    </row>
    <row r="352" spans="1:26" ht="14.5" hidden="1" thickBot="1" x14ac:dyDescent="0.35">
      <c r="A352" s="67" t="str">
        <f>IF(ISBLANK(Input!A353)," ",Input!A353)</f>
        <v xml:space="preserve"> </v>
      </c>
      <c r="B352" s="117" t="str">
        <f>IF(ISBLANK(Input!B353)," ",Input!B353)</f>
        <v xml:space="preserve"> </v>
      </c>
      <c r="C352" s="66" t="str">
        <f>IF(ISBLANK(Input!C353)," ",Input!C353)</f>
        <v xml:space="preserve"> </v>
      </c>
      <c r="D352" s="8">
        <f>SUMIFS(D711,Input!$I353,Costs!D$1)+SUMIFS(D711,Input!$J353,Costs!D$1)+SUMIFS(D711,Input!$K353,Costs!D$1)+SUMIFS(D711,Input!$L353,Costs!D$1)</f>
        <v>0</v>
      </c>
      <c r="E352" s="8">
        <f>SUMIFS(E711,Input!$I353,Costs!E$1)+SUMIFS(E711,Input!$J353,Costs!E$1)+SUMIFS(E711,Input!$K353,Costs!E$1)+SUMIFS(E711,Input!$L353,Costs!E$1)</f>
        <v>0</v>
      </c>
      <c r="F352" s="8">
        <f>SUMIFS(F711,Input!$I353,Costs!F$1)+SUMIFS(F711,Input!$J353,Costs!F$1)+SUMIFS(F711,Input!$K353,Costs!F$1)+SUMIFS(F711,Input!$L353,Costs!F$1)</f>
        <v>0</v>
      </c>
      <c r="G352" s="8">
        <f>SUMIFS(G711,Input!$I353,Costs!G$1)+SUMIFS(G711,Input!$J353,Costs!G$1)+SUMIFS(G711,Input!$K353,Costs!G$1)+SUMIFS(G711,Input!$L353,Costs!G$1)</f>
        <v>0</v>
      </c>
      <c r="H352" s="8">
        <f>SUMIFS(H711,Input!$I353,Costs!H$1)+SUMIFS(H711,Input!$J353,Costs!H$1)+SUMIFS(H711,Input!$K353,Costs!H$1)+SUMIFS(H711,Input!$L353,Costs!H$1)</f>
        <v>0</v>
      </c>
      <c r="I352" s="8">
        <f>SUMIFS(I711,Input!$I353,Costs!I$1)+SUMIFS(I711,Input!$J353,Costs!I$1)+SUMIFS(I711,Input!$K353,Costs!I$1)+SUMIFS(I711,Input!$L353,Costs!I$1)</f>
        <v>0</v>
      </c>
      <c r="J352" s="8">
        <f>SUMIFS(J711,Input!$I353,Costs!J$1)+SUMIFS(J711,Input!$J353,Costs!J$1)+SUMIFS(J711,Input!$K353,Costs!J$1)+SUMIFS(J711,Input!$L353,Costs!J$1)</f>
        <v>0</v>
      </c>
      <c r="K352" s="8">
        <f>SUMIFS(K711,Input!$I353,Costs!K$1)+SUMIFS(K711,Input!$J353,Costs!K$1)+SUMIFS(K711,Input!$K353,Costs!K$1)+SUMIFS(K711,Input!$L353,Costs!K$1)</f>
        <v>0</v>
      </c>
      <c r="L352" s="8">
        <f>SUMIFS(L711,Input!$I353,Costs!L$1)+SUMIFS(L711,Input!$J353,Costs!L$1)+SUMIFS(L711,Input!$K353,Costs!L$1)+SUMIFS(L711,Input!$L353,Costs!L$1)</f>
        <v>0</v>
      </c>
      <c r="M352" s="8">
        <f>SUMIFS(M711,Input!$I353,Costs!M$1)+SUMIFS(M711,Input!$J353,Costs!M$1)+SUMIFS(M711,Input!$K353,Costs!M$1)+SUMIFS(M711,Input!$L353,Costs!M$1)</f>
        <v>0</v>
      </c>
      <c r="N352" s="8">
        <f>SUMIFS(N711,Input!$I353,Costs!N$1)+SUMIFS(N711,Input!$J353,Costs!N$1)+SUMIFS(N711,Input!$K353,Costs!N$1)+SUMIFS(N711,Input!$L353,Costs!N$1)</f>
        <v>0</v>
      </c>
      <c r="O352" s="8">
        <f>SUMIFS(O711,Input!$I353,Costs!O$1)+SUMIFS(O711,Input!$J353,Costs!O$1)+SUMIFS(O711,Input!$K353,Costs!O$1)+SUMIFS(O711,Input!$L353,Costs!O$1)</f>
        <v>0</v>
      </c>
      <c r="P352" s="8">
        <f>SUMIFS(P711,Input!$I353,Costs!P$1)+SUMIFS(P711,Input!$J353,Costs!P$1)+SUMIFS(P711,Input!$K353,Costs!P$1)+SUMIFS(P711,Input!$L353,Costs!P$1)</f>
        <v>0</v>
      </c>
      <c r="Q352" s="8">
        <f>SUMIFS(Q711,Input!$I353,Costs!Q$1)+SUMIFS(Q711,Input!$J353,Costs!Q$1)+SUMIFS(Q711,Input!$K353,Costs!Q$1)+SUMIFS(Q711,Input!$L353,Costs!Q$1)</f>
        <v>0</v>
      </c>
      <c r="R352" s="8">
        <f>SUMIFS(R711,Input!$I353,Costs!R$1)+SUMIFS(R711,Input!$J353,Costs!R$1)+SUMIFS(R711,Input!$K353,Costs!R$1)+SUMIFS(R711,Input!$L353,Costs!R$1)</f>
        <v>0</v>
      </c>
      <c r="S352" s="8">
        <f>SUMIFS(S711,Input!$I353,Costs!S$1)+SUMIFS(S711,Input!$J353,Costs!S$1)+SUMIFS(S711,Input!$K353,Costs!S$1)+SUMIFS(S711,Input!$L353,Costs!S$1)</f>
        <v>0</v>
      </c>
      <c r="T352" s="8">
        <f>SUMIFS(T711,Input!$I353,Costs!T$1)+SUMIFS(T711,Input!$J353,Costs!T$1)+SUMIFS(T711,Input!$K353,Costs!T$1)+SUMIFS(T711,Input!$L353,Costs!T$1)</f>
        <v>0</v>
      </c>
      <c r="U352" s="8">
        <f>SUMIFS(U711,Input!$I353,Costs!U$1)+SUMIFS(U711,Input!$J353,Costs!U$1)+SUMIFS(U711,Input!$K353,Costs!U$1)+SUMIFS(U711,Input!$L353,Costs!U$1)</f>
        <v>0</v>
      </c>
      <c r="V352" s="8">
        <f>SUMIFS(V711,Input!$I353,Costs!V$1)+SUMIFS(V711,Input!$J353,Costs!V$1)+SUMIFS(V711,Input!$K353,Costs!V$1)+SUMIFS(V711,Input!$L353,Costs!V$1)</f>
        <v>0</v>
      </c>
      <c r="W352" s="8">
        <f>SUMIFS(W711,Input!$I353,Costs!W$1)+SUMIFS(W711,Input!$J353,Costs!W$1)+SUMIFS(W711,Input!$K353,Costs!W$1)+SUMIFS(W711,Input!$L353,Costs!W$1)</f>
        <v>0</v>
      </c>
      <c r="X352"/>
      <c r="Y352" s="119">
        <f t="shared" si="9"/>
        <v>0</v>
      </c>
      <c r="Z352"/>
    </row>
    <row r="353" spans="1:26" ht="14.5" thickBot="1" x14ac:dyDescent="0.35">
      <c r="A353" s="69" t="s">
        <v>200</v>
      </c>
      <c r="B353" s="69"/>
      <c r="C353" s="68"/>
      <c r="D353" s="115">
        <f>SUBTOTAL(9,D3:D352)</f>
        <v>0</v>
      </c>
      <c r="E353" s="115">
        <f t="shared" ref="E353:W353" si="10">SUBTOTAL(9,E3:E352)</f>
        <v>271803</v>
      </c>
      <c r="F353" s="115">
        <f t="shared" si="10"/>
        <v>0</v>
      </c>
      <c r="G353" s="115">
        <f t="shared" si="10"/>
        <v>0</v>
      </c>
      <c r="H353" s="115">
        <f t="shared" si="10"/>
        <v>0</v>
      </c>
      <c r="I353" s="115">
        <f t="shared" si="10"/>
        <v>14397.67153125</v>
      </c>
      <c r="J353" s="115">
        <f t="shared" si="10"/>
        <v>247718.8245380625</v>
      </c>
      <c r="K353" s="115">
        <f t="shared" si="10"/>
        <v>0</v>
      </c>
      <c r="L353" s="115">
        <f t="shared" si="10"/>
        <v>0</v>
      </c>
      <c r="M353" s="115">
        <f t="shared" si="10"/>
        <v>0</v>
      </c>
      <c r="N353" s="115">
        <f t="shared" si="10"/>
        <v>0</v>
      </c>
      <c r="O353" s="115">
        <f t="shared" si="10"/>
        <v>7624.0887876915003</v>
      </c>
      <c r="P353" s="115">
        <f t="shared" si="10"/>
        <v>0</v>
      </c>
      <c r="Q353" s="115">
        <f t="shared" si="10"/>
        <v>0</v>
      </c>
      <c r="R353" s="115">
        <f t="shared" si="10"/>
        <v>0</v>
      </c>
      <c r="S353" s="115">
        <f t="shared" si="10"/>
        <v>0</v>
      </c>
      <c r="T353" s="115">
        <f t="shared" si="10"/>
        <v>13170.961644149756</v>
      </c>
      <c r="U353" s="115">
        <f t="shared" si="10"/>
        <v>0</v>
      </c>
      <c r="V353" s="115">
        <f t="shared" si="10"/>
        <v>0</v>
      </c>
      <c r="W353" s="115">
        <f t="shared" si="10"/>
        <v>0</v>
      </c>
      <c r="X353" s="99"/>
      <c r="Y353" s="120">
        <f>SUM(D353:W353)</f>
        <v>554714.54650115385</v>
      </c>
      <c r="Z353"/>
    </row>
    <row r="354" spans="1:26" x14ac:dyDescent="0.3">
      <c r="B354" s="113"/>
      <c r="C354"/>
      <c r="D354"/>
      <c r="E354"/>
      <c r="F354"/>
      <c r="G354"/>
      <c r="H354"/>
      <c r="I354"/>
      <c r="J354"/>
      <c r="K354"/>
      <c r="L354"/>
      <c r="M354"/>
      <c r="N354"/>
      <c r="O354"/>
      <c r="P354"/>
      <c r="Q354"/>
      <c r="R354"/>
      <c r="S354"/>
      <c r="T354"/>
      <c r="U354"/>
      <c r="V354"/>
      <c r="W354"/>
      <c r="X354"/>
    </row>
    <row r="355" spans="1:26" x14ac:dyDescent="0.3">
      <c r="B355" s="113"/>
      <c r="C355"/>
      <c r="D355"/>
      <c r="E355"/>
      <c r="F355"/>
      <c r="G355"/>
      <c r="H355"/>
      <c r="I355"/>
      <c r="J355"/>
      <c r="K355"/>
      <c r="L355"/>
      <c r="M355"/>
      <c r="N355"/>
      <c r="O355"/>
      <c r="P355"/>
      <c r="Q355"/>
      <c r="R355"/>
      <c r="S355"/>
      <c r="T355"/>
      <c r="U355"/>
      <c r="V355"/>
      <c r="W355"/>
      <c r="X355"/>
    </row>
    <row r="356" spans="1:26" x14ac:dyDescent="0.3">
      <c r="B356" s="113"/>
      <c r="C356"/>
      <c r="D356"/>
      <c r="E356"/>
      <c r="F356"/>
      <c r="G356"/>
      <c r="H356"/>
      <c r="I356"/>
      <c r="J356"/>
      <c r="K356"/>
      <c r="L356"/>
      <c r="M356"/>
      <c r="N356"/>
      <c r="O356"/>
      <c r="P356"/>
      <c r="Q356"/>
      <c r="R356"/>
      <c r="S356"/>
      <c r="T356"/>
      <c r="U356"/>
      <c r="V356"/>
      <c r="W356"/>
      <c r="X356"/>
    </row>
    <row r="357" spans="1:26" x14ac:dyDescent="0.3">
      <c r="B357" s="113"/>
      <c r="C357"/>
      <c r="D357"/>
      <c r="E357"/>
      <c r="F357"/>
      <c r="G357"/>
      <c r="H357"/>
      <c r="I357"/>
      <c r="J357"/>
      <c r="K357"/>
      <c r="L357"/>
      <c r="M357"/>
      <c r="N357"/>
      <c r="O357"/>
      <c r="P357"/>
      <c r="Q357"/>
      <c r="R357"/>
      <c r="S357"/>
      <c r="T357"/>
      <c r="U357"/>
      <c r="V357"/>
      <c r="W357"/>
      <c r="X357"/>
    </row>
    <row r="358" spans="1:26" x14ac:dyDescent="0.3">
      <c r="B358" s="113"/>
      <c r="C358"/>
      <c r="D358"/>
      <c r="E358"/>
      <c r="F358"/>
      <c r="G358"/>
      <c r="H358"/>
      <c r="I358"/>
      <c r="J358"/>
      <c r="K358"/>
      <c r="L358"/>
      <c r="M358"/>
      <c r="N358"/>
      <c r="O358"/>
      <c r="P358"/>
      <c r="Q358"/>
      <c r="R358"/>
      <c r="S358"/>
      <c r="T358"/>
      <c r="U358"/>
      <c r="V358"/>
      <c r="W358"/>
      <c r="X358"/>
    </row>
    <row r="359" spans="1:26" ht="14.5" hidden="1" outlineLevel="2" thickBot="1" x14ac:dyDescent="0.35">
      <c r="B359" s="113"/>
      <c r="C359"/>
      <c r="D359"/>
      <c r="E359"/>
      <c r="F359"/>
      <c r="G359"/>
      <c r="H359"/>
      <c r="I359"/>
      <c r="J359"/>
      <c r="K359"/>
      <c r="L359"/>
      <c r="M359"/>
      <c r="N359"/>
      <c r="O359"/>
      <c r="P359"/>
      <c r="Q359"/>
      <c r="R359"/>
      <c r="S359"/>
      <c r="T359"/>
      <c r="U359"/>
      <c r="V359"/>
      <c r="W359"/>
      <c r="X359"/>
    </row>
    <row r="360" spans="1:26" ht="14.5" hidden="1" outlineLevel="2" thickBot="1" x14ac:dyDescent="0.35">
      <c r="B360" s="113"/>
      <c r="C360" s="70" t="s">
        <v>201</v>
      </c>
      <c r="D360"/>
      <c r="E360"/>
      <c r="F360"/>
      <c r="G360"/>
      <c r="H360"/>
      <c r="I360"/>
      <c r="J360"/>
      <c r="K360"/>
      <c r="L360"/>
      <c r="M360"/>
      <c r="N360"/>
      <c r="O360"/>
      <c r="P360"/>
      <c r="Q360"/>
      <c r="R360"/>
      <c r="S360"/>
      <c r="T360"/>
      <c r="U360"/>
      <c r="V360"/>
      <c r="W360"/>
      <c r="X360"/>
    </row>
    <row r="361" spans="1:26" hidden="1" outlineLevel="2" x14ac:dyDescent="0.3">
      <c r="B361" s="113"/>
      <c r="C361" s="70" t="s">
        <v>177</v>
      </c>
      <c r="D361"/>
      <c r="E361"/>
      <c r="F361"/>
      <c r="G361"/>
      <c r="H361"/>
      <c r="I361"/>
      <c r="J361"/>
      <c r="K361"/>
      <c r="L361"/>
      <c r="M361"/>
      <c r="N361"/>
      <c r="O361"/>
      <c r="P361"/>
      <c r="Q361"/>
      <c r="R361"/>
      <c r="S361"/>
      <c r="T361"/>
      <c r="U361"/>
      <c r="V361"/>
      <c r="W361"/>
      <c r="X361"/>
    </row>
    <row r="362" spans="1:26" hidden="1" outlineLevel="2" x14ac:dyDescent="0.3">
      <c r="B362" s="113"/>
      <c r="C362" s="9" t="str">
        <f>IF(ISBLANK(Input!C3)," ",Input!C3)</f>
        <v>Pitched Metal Roof System</v>
      </c>
      <c r="D362" s="6">
        <f>Input!F3</f>
        <v>25600</v>
      </c>
      <c r="E362" s="6">
        <f>D362+D362*'Directions and Options'!$C$23</f>
        <v>26880</v>
      </c>
      <c r="F362" s="6">
        <f>E362+E362*'Directions and Options'!$C$23</f>
        <v>28224</v>
      </c>
      <c r="G362" s="6">
        <f>F362+F362*'Directions and Options'!$C$23</f>
        <v>29635.200000000001</v>
      </c>
      <c r="H362" s="6">
        <f>G362+G362*'Directions and Options'!$C$23</f>
        <v>31116.959999999999</v>
      </c>
      <c r="I362" s="6">
        <f>H362+H362*'Directions and Options'!$C$24</f>
        <v>32050.468799999999</v>
      </c>
      <c r="J362" s="6">
        <f>I362+I362*'Directions and Options'!$C$24</f>
        <v>33011.982863999998</v>
      </c>
      <c r="K362" s="6">
        <f>J362+J362*'Directions and Options'!$C$24</f>
        <v>34002.34234992</v>
      </c>
      <c r="L362" s="6">
        <f>K362+K362*'Directions and Options'!$C$24</f>
        <v>35022.412620417599</v>
      </c>
      <c r="M362" s="6">
        <f>L362+L362*'Directions and Options'!$C$24</f>
        <v>36073.084999030129</v>
      </c>
      <c r="N362" s="6">
        <f>M362+M362*'Directions and Options'!$C$24</f>
        <v>37155.277549001032</v>
      </c>
      <c r="O362" s="6">
        <f>N362+N362*'Directions and Options'!$C$24</f>
        <v>38269.935875471063</v>
      </c>
      <c r="P362" s="6">
        <f>O362+O362*'Directions and Options'!$C$24</f>
        <v>39418.033951735197</v>
      </c>
      <c r="Q362" s="6">
        <f>P362+P362*'Directions and Options'!$C$24</f>
        <v>40600.574970287256</v>
      </c>
      <c r="R362" s="6">
        <f>Q362+Q362*'Directions and Options'!$C$24</f>
        <v>41818.592219395876</v>
      </c>
      <c r="S362" s="6">
        <f>R362+R362*'Directions and Options'!$C$24</f>
        <v>43073.149985977754</v>
      </c>
      <c r="T362" s="6">
        <f>S362+S362*'Directions and Options'!$C$24</f>
        <v>44365.344485557085</v>
      </c>
      <c r="U362" s="6">
        <f>T362+T362*'Directions and Options'!$C$24</f>
        <v>45696.304820123798</v>
      </c>
      <c r="V362" s="6">
        <f>U362+U362*'Directions and Options'!$C$24</f>
        <v>47067.193964727514</v>
      </c>
      <c r="W362" s="6">
        <f>V362+V362*'Directions and Options'!$C$24</f>
        <v>48479.209783669343</v>
      </c>
      <c r="X362" s="6">
        <f>W362+W362*'Directions and Options'!$C$24</f>
        <v>49933.586077179425</v>
      </c>
    </row>
    <row r="363" spans="1:26" hidden="1" outlineLevel="2" x14ac:dyDescent="0.3">
      <c r="B363" s="113"/>
      <c r="C363" s="9" t="str">
        <f>IF(ISBLANK(Input!C4)," ",Input!C4)</f>
        <v>Pitched Metal Awning</v>
      </c>
      <c r="D363" s="9">
        <f>Input!F4</f>
        <v>960</v>
      </c>
      <c r="E363" s="9">
        <f>D363+D363*'Directions and Options'!$C$23</f>
        <v>1008</v>
      </c>
      <c r="F363" s="9">
        <f>E363+E363*'Directions and Options'!$C$23</f>
        <v>1058.4000000000001</v>
      </c>
      <c r="G363" s="9">
        <f>F363+F363*'Directions and Options'!$C$23</f>
        <v>1111.3200000000002</v>
      </c>
      <c r="H363" s="9">
        <f>G363+G363*'Directions and Options'!$C$23</f>
        <v>1166.8860000000002</v>
      </c>
      <c r="I363" s="9">
        <f>H363+H363*'Directions and Options'!$C$24</f>
        <v>1201.8925800000002</v>
      </c>
      <c r="J363" s="9">
        <f>I363+I363*'Directions and Options'!$C$24</f>
        <v>1237.9493574000003</v>
      </c>
      <c r="K363" s="9">
        <f>J363+J363*'Directions and Options'!$C$24</f>
        <v>1275.0878381220002</v>
      </c>
      <c r="L363" s="9">
        <f>K363+K363*'Directions and Options'!$C$24</f>
        <v>1313.3404732656602</v>
      </c>
      <c r="M363" s="9">
        <f>L363+L363*'Directions and Options'!$C$24</f>
        <v>1352.7406874636299</v>
      </c>
      <c r="N363" s="9">
        <f>M363+M363*'Directions and Options'!$C$24</f>
        <v>1393.3229080875387</v>
      </c>
      <c r="O363" s="9">
        <f>N363+N363*'Directions and Options'!$C$24</f>
        <v>1435.1225953301648</v>
      </c>
      <c r="P363" s="9">
        <f>O363+O363*'Directions and Options'!$C$24</f>
        <v>1478.1762731900697</v>
      </c>
      <c r="Q363" s="9">
        <f>P363+P363*'Directions and Options'!$C$24</f>
        <v>1522.5215613857717</v>
      </c>
      <c r="R363" s="9">
        <f>Q363+Q363*'Directions and Options'!$C$24</f>
        <v>1568.1972082273448</v>
      </c>
      <c r="S363" s="9">
        <f>R363+R363*'Directions and Options'!$C$24</f>
        <v>1615.2431244741651</v>
      </c>
      <c r="T363" s="9">
        <f>S363+S363*'Directions and Options'!$C$24</f>
        <v>1663.7004182083901</v>
      </c>
      <c r="U363" s="9">
        <f>T363+T363*'Directions and Options'!$C$24</f>
        <v>1713.6114307546418</v>
      </c>
      <c r="V363" s="9">
        <f>U363+U363*'Directions and Options'!$C$24</f>
        <v>1765.0197736772811</v>
      </c>
      <c r="W363" s="9">
        <f>V363+V363*'Directions and Options'!$C$24</f>
        <v>1817.9703668875995</v>
      </c>
      <c r="X363" s="9">
        <f>W363+W363*'Directions and Options'!$C$24</f>
        <v>1872.5094778942275</v>
      </c>
    </row>
    <row r="364" spans="1:26" hidden="1" outlineLevel="2" x14ac:dyDescent="0.3">
      <c r="B364" s="113"/>
      <c r="C364" s="9" t="str">
        <f>IF(ISBLANK(Input!C5)," ",Input!C5)</f>
        <v>Church Steeple &amp; Tower</v>
      </c>
      <c r="D364" s="9">
        <f>Input!F5</f>
        <v>1000</v>
      </c>
      <c r="E364" s="9">
        <f>D364+D364*'Directions and Options'!$C$23</f>
        <v>1050</v>
      </c>
      <c r="F364" s="9">
        <f>E364+E364*'Directions and Options'!$C$23</f>
        <v>1102.5</v>
      </c>
      <c r="G364" s="9">
        <f>F364+F364*'Directions and Options'!$C$23</f>
        <v>1157.625</v>
      </c>
      <c r="H364" s="9">
        <f>G364+G364*'Directions and Options'!$C$23</f>
        <v>1215.5062499999999</v>
      </c>
      <c r="I364" s="9">
        <f>H364+H364*'Directions and Options'!$C$24</f>
        <v>1251.9714374999999</v>
      </c>
      <c r="J364" s="9">
        <f>I364+I364*'Directions and Options'!$C$24</f>
        <v>1289.5305806249999</v>
      </c>
      <c r="K364" s="9">
        <f>J364+J364*'Directions and Options'!$C$24</f>
        <v>1328.2164980437499</v>
      </c>
      <c r="L364" s="9">
        <f>K364+K364*'Directions and Options'!$C$24</f>
        <v>1368.0629929850625</v>
      </c>
      <c r="M364" s="9">
        <f>L364+L364*'Directions and Options'!$C$24</f>
        <v>1409.1048827746145</v>
      </c>
      <c r="N364" s="9">
        <f>M364+M364*'Directions and Options'!$C$24</f>
        <v>1451.3780292578529</v>
      </c>
      <c r="O364" s="9">
        <f>N364+N364*'Directions and Options'!$C$24</f>
        <v>1494.9193701355885</v>
      </c>
      <c r="P364" s="9">
        <f>O364+O364*'Directions and Options'!$C$24</f>
        <v>1539.766951239656</v>
      </c>
      <c r="Q364" s="9">
        <f>P364+P364*'Directions and Options'!$C$24</f>
        <v>1585.9599597768456</v>
      </c>
      <c r="R364" s="9">
        <f>Q364+Q364*'Directions and Options'!$C$24</f>
        <v>1633.538758570151</v>
      </c>
      <c r="S364" s="9">
        <f>R364+R364*'Directions and Options'!$C$24</f>
        <v>1682.5449213272555</v>
      </c>
      <c r="T364" s="9">
        <f>S364+S364*'Directions and Options'!$C$24</f>
        <v>1733.0212689670732</v>
      </c>
      <c r="U364" s="9">
        <f>T364+T364*'Directions and Options'!$C$24</f>
        <v>1785.0119070360854</v>
      </c>
      <c r="V364" s="9">
        <f>U364+U364*'Directions and Options'!$C$24</f>
        <v>1838.5622642471681</v>
      </c>
      <c r="W364" s="9">
        <f>V364+V364*'Directions and Options'!$C$24</f>
        <v>1893.7191321745831</v>
      </c>
      <c r="X364" s="9">
        <f>W364+W364*'Directions and Options'!$C$24</f>
        <v>1950.5307061398207</v>
      </c>
    </row>
    <row r="365" spans="1:26" hidden="1" outlineLevel="2" x14ac:dyDescent="0.3">
      <c r="B365" s="113"/>
      <c r="C365" s="9" t="str">
        <f>IF(ISBLANK(Input!C6)," ",Input!C6)</f>
        <v>Aluminum Gutter/Downspout System</v>
      </c>
      <c r="D365" s="9">
        <f>Input!F6</f>
        <v>0</v>
      </c>
      <c r="E365" s="9">
        <f>D365+D365*'Directions and Options'!$C$23</f>
        <v>0</v>
      </c>
      <c r="F365" s="9">
        <f>E365+E365*'Directions and Options'!$C$23</f>
        <v>0</v>
      </c>
      <c r="G365" s="9">
        <f>F365+F365*'Directions and Options'!$C$23</f>
        <v>0</v>
      </c>
      <c r="H365" s="9">
        <f>G365+G365*'Directions and Options'!$C$23</f>
        <v>0</v>
      </c>
      <c r="I365" s="9">
        <f>H365+H365*'Directions and Options'!$C$24</f>
        <v>0</v>
      </c>
      <c r="J365" s="9">
        <f>I365+I365*'Directions and Options'!$C$24</f>
        <v>0</v>
      </c>
      <c r="K365" s="9">
        <f>J365+J365*'Directions and Options'!$C$24</f>
        <v>0</v>
      </c>
      <c r="L365" s="9">
        <f>K365+K365*'Directions and Options'!$C$24</f>
        <v>0</v>
      </c>
      <c r="M365" s="9">
        <f>L365+L365*'Directions and Options'!$C$24</f>
        <v>0</v>
      </c>
      <c r="N365" s="9">
        <f>M365+M365*'Directions and Options'!$C$24</f>
        <v>0</v>
      </c>
      <c r="O365" s="9">
        <f>N365+N365*'Directions and Options'!$C$24</f>
        <v>0</v>
      </c>
      <c r="P365" s="9">
        <f>O365+O365*'Directions and Options'!$C$24</f>
        <v>0</v>
      </c>
      <c r="Q365" s="9">
        <f>P365+P365*'Directions and Options'!$C$24</f>
        <v>0</v>
      </c>
      <c r="R365" s="9">
        <f>Q365+Q365*'Directions and Options'!$C$24</f>
        <v>0</v>
      </c>
      <c r="S365" s="9">
        <f>R365+R365*'Directions and Options'!$C$24</f>
        <v>0</v>
      </c>
      <c r="T365" s="9">
        <f>S365+S365*'Directions and Options'!$C$24</f>
        <v>0</v>
      </c>
      <c r="U365" s="9">
        <f>T365+T365*'Directions and Options'!$C$24</f>
        <v>0</v>
      </c>
      <c r="V365" s="9">
        <f>U365+U365*'Directions and Options'!$C$24</f>
        <v>0</v>
      </c>
      <c r="W365" s="9">
        <f>V365+V365*'Directions and Options'!$C$24</f>
        <v>0</v>
      </c>
      <c r="X365" s="9">
        <f>W365+W365*'Directions and Options'!$C$24</f>
        <v>0</v>
      </c>
    </row>
    <row r="366" spans="1:26" hidden="1" outlineLevel="2" x14ac:dyDescent="0.3">
      <c r="B366" s="113"/>
      <c r="C366" s="9" t="str">
        <f>IF(ISBLANK(Input!C7)," ",Input!C7)</f>
        <v>Double Hung Windows</v>
      </c>
      <c r="D366" s="9">
        <f>Input!F7</f>
        <v>33750</v>
      </c>
      <c r="E366" s="9">
        <f>D366+D366*'Directions and Options'!$C$23</f>
        <v>35437.5</v>
      </c>
      <c r="F366" s="9">
        <f>E366+E366*'Directions and Options'!$C$23</f>
        <v>37209.375</v>
      </c>
      <c r="G366" s="9">
        <f>F366+F366*'Directions and Options'!$C$23</f>
        <v>39069.84375</v>
      </c>
      <c r="H366" s="9">
        <f>G366+G366*'Directions and Options'!$C$23</f>
        <v>41023.3359375</v>
      </c>
      <c r="I366" s="9">
        <f>H366+H366*'Directions and Options'!$C$24</f>
        <v>42254.036015625003</v>
      </c>
      <c r="J366" s="9">
        <f>I366+I366*'Directions and Options'!$C$24</f>
        <v>43521.657096093753</v>
      </c>
      <c r="K366" s="9">
        <f>J366+J366*'Directions and Options'!$C$24</f>
        <v>44827.306808976566</v>
      </c>
      <c r="L366" s="9">
        <f>K366+K366*'Directions and Options'!$C$24</f>
        <v>46172.126013245863</v>
      </c>
      <c r="M366" s="9">
        <f>L366+L366*'Directions and Options'!$C$24</f>
        <v>47557.289793643242</v>
      </c>
      <c r="N366" s="9">
        <f>M366+M366*'Directions and Options'!$C$24</f>
        <v>48984.008487452542</v>
      </c>
      <c r="O366" s="9">
        <f>N366+N366*'Directions and Options'!$C$24</f>
        <v>50453.528742076116</v>
      </c>
      <c r="P366" s="9">
        <f>O366+O366*'Directions and Options'!$C$24</f>
        <v>51967.134604338396</v>
      </c>
      <c r="Q366" s="9">
        <f>P366+P366*'Directions and Options'!$C$24</f>
        <v>53526.14864246855</v>
      </c>
      <c r="R366" s="9">
        <f>Q366+Q366*'Directions and Options'!$C$24</f>
        <v>55131.933101742608</v>
      </c>
      <c r="S366" s="9">
        <f>R366+R366*'Directions and Options'!$C$24</f>
        <v>56785.89109479489</v>
      </c>
      <c r="T366" s="9">
        <f>S366+S366*'Directions and Options'!$C$24</f>
        <v>58489.467827638735</v>
      </c>
      <c r="U366" s="9">
        <f>T366+T366*'Directions and Options'!$C$24</f>
        <v>60244.151862467894</v>
      </c>
      <c r="V366" s="9">
        <f>U366+U366*'Directions and Options'!$C$24</f>
        <v>62051.476418341932</v>
      </c>
      <c r="W366" s="9">
        <f>V366+V366*'Directions and Options'!$C$24</f>
        <v>63913.02071089219</v>
      </c>
      <c r="X366" s="9">
        <f>W366+W366*'Directions and Options'!$C$24</f>
        <v>65830.411332218951</v>
      </c>
    </row>
    <row r="367" spans="1:26" hidden="1" outlineLevel="2" x14ac:dyDescent="0.3">
      <c r="B367" s="113"/>
      <c r="C367" s="9" t="str">
        <f>IF(ISBLANK(Input!C8)," ",Input!C8)</f>
        <v>Exterior Wood Doors</v>
      </c>
      <c r="D367" s="9">
        <f>Input!F8</f>
        <v>2000</v>
      </c>
      <c r="E367" s="9">
        <f>D367+D367*'Directions and Options'!$C$23</f>
        <v>2100</v>
      </c>
      <c r="F367" s="9">
        <f>E367+E367*'Directions and Options'!$C$23</f>
        <v>2205</v>
      </c>
      <c r="G367" s="9">
        <f>F367+F367*'Directions and Options'!$C$23</f>
        <v>2315.25</v>
      </c>
      <c r="H367" s="9">
        <f>G367+G367*'Directions and Options'!$C$23</f>
        <v>2431.0124999999998</v>
      </c>
      <c r="I367" s="9">
        <f>H367+H367*'Directions and Options'!$C$24</f>
        <v>2503.9428749999997</v>
      </c>
      <c r="J367" s="9">
        <f>I367+I367*'Directions and Options'!$C$24</f>
        <v>2579.0611612499997</v>
      </c>
      <c r="K367" s="9">
        <f>J367+J367*'Directions and Options'!$C$24</f>
        <v>2656.4329960874998</v>
      </c>
      <c r="L367" s="9">
        <f>K367+K367*'Directions and Options'!$C$24</f>
        <v>2736.1259859701249</v>
      </c>
      <c r="M367" s="9">
        <f>L367+L367*'Directions and Options'!$C$24</f>
        <v>2818.2097655492289</v>
      </c>
      <c r="N367" s="9">
        <f>M367+M367*'Directions and Options'!$C$24</f>
        <v>2902.7560585157057</v>
      </c>
      <c r="O367" s="9">
        <f>N367+N367*'Directions and Options'!$C$24</f>
        <v>2989.8387402711769</v>
      </c>
      <c r="P367" s="9">
        <f>O367+O367*'Directions and Options'!$C$24</f>
        <v>3079.533902479312</v>
      </c>
      <c r="Q367" s="9">
        <f>P367+P367*'Directions and Options'!$C$24</f>
        <v>3171.9199195536912</v>
      </c>
      <c r="R367" s="9">
        <f>Q367+Q367*'Directions and Options'!$C$24</f>
        <v>3267.077517140302</v>
      </c>
      <c r="S367" s="9">
        <f>R367+R367*'Directions and Options'!$C$24</f>
        <v>3365.0898426545109</v>
      </c>
      <c r="T367" s="9">
        <f>S367+S367*'Directions and Options'!$C$24</f>
        <v>3466.0425379341464</v>
      </c>
      <c r="U367" s="9">
        <f>T367+T367*'Directions and Options'!$C$24</f>
        <v>3570.0238140721708</v>
      </c>
      <c r="V367" s="9">
        <f>U367+U367*'Directions and Options'!$C$24</f>
        <v>3677.1245284943361</v>
      </c>
      <c r="W367" s="9">
        <f>V367+V367*'Directions and Options'!$C$24</f>
        <v>3787.4382643491663</v>
      </c>
      <c r="X367" s="9">
        <f>W367+W367*'Directions and Options'!$C$24</f>
        <v>3901.0614122796414</v>
      </c>
    </row>
    <row r="368" spans="1:26" hidden="1" outlineLevel="2" x14ac:dyDescent="0.3">
      <c r="B368" s="113"/>
      <c r="C368" s="9" t="str">
        <f>IF(ISBLANK(Input!C9)," ",Input!C9)</f>
        <v>Exterior Wood Doors</v>
      </c>
      <c r="D368" s="9">
        <f>Input!F9</f>
        <v>2000</v>
      </c>
      <c r="E368" s="9">
        <f>D368+D368*'Directions and Options'!$C$23</f>
        <v>2100</v>
      </c>
      <c r="F368" s="9">
        <f>E368+E368*'Directions and Options'!$C$23</f>
        <v>2205</v>
      </c>
      <c r="G368" s="9">
        <f>F368+F368*'Directions and Options'!$C$23</f>
        <v>2315.25</v>
      </c>
      <c r="H368" s="9">
        <f>G368+G368*'Directions and Options'!$C$23</f>
        <v>2431.0124999999998</v>
      </c>
      <c r="I368" s="9">
        <f>H368+H368*'Directions and Options'!$C$24</f>
        <v>2503.9428749999997</v>
      </c>
      <c r="J368" s="9">
        <f>I368+I368*'Directions and Options'!$C$24</f>
        <v>2579.0611612499997</v>
      </c>
      <c r="K368" s="9">
        <f>J368+J368*'Directions and Options'!$C$24</f>
        <v>2656.4329960874998</v>
      </c>
      <c r="L368" s="9">
        <f>K368+K368*'Directions and Options'!$C$24</f>
        <v>2736.1259859701249</v>
      </c>
      <c r="M368" s="9">
        <f>L368+L368*'Directions and Options'!$C$24</f>
        <v>2818.2097655492289</v>
      </c>
      <c r="N368" s="9">
        <f>M368+M368*'Directions and Options'!$C$24</f>
        <v>2902.7560585157057</v>
      </c>
      <c r="O368" s="9">
        <f>N368+N368*'Directions and Options'!$C$24</f>
        <v>2989.8387402711769</v>
      </c>
      <c r="P368" s="9">
        <f>O368+O368*'Directions and Options'!$C$24</f>
        <v>3079.533902479312</v>
      </c>
      <c r="Q368" s="9">
        <f>P368+P368*'Directions and Options'!$C$24</f>
        <v>3171.9199195536912</v>
      </c>
      <c r="R368" s="9">
        <f>Q368+Q368*'Directions and Options'!$C$24</f>
        <v>3267.077517140302</v>
      </c>
      <c r="S368" s="9">
        <f>R368+R368*'Directions and Options'!$C$24</f>
        <v>3365.0898426545109</v>
      </c>
      <c r="T368" s="9">
        <f>S368+S368*'Directions and Options'!$C$24</f>
        <v>3466.0425379341464</v>
      </c>
      <c r="U368" s="9">
        <f>T368+T368*'Directions and Options'!$C$24</f>
        <v>3570.0238140721708</v>
      </c>
      <c r="V368" s="9">
        <f>U368+U368*'Directions and Options'!$C$24</f>
        <v>3677.1245284943361</v>
      </c>
      <c r="W368" s="9">
        <f>V368+V368*'Directions and Options'!$C$24</f>
        <v>3787.4382643491663</v>
      </c>
      <c r="X368" s="9">
        <f>W368+W368*'Directions and Options'!$C$24</f>
        <v>3901.0614122796414</v>
      </c>
    </row>
    <row r="369" spans="2:24" hidden="1" outlineLevel="2" x14ac:dyDescent="0.3">
      <c r="B369" s="113"/>
      <c r="C369" s="9" t="str">
        <f>IF(ISBLANK(Input!C10)," ",Input!C10)</f>
        <v>Interior Wood Doors</v>
      </c>
      <c r="D369" s="9">
        <f>Input!F10</f>
        <v>4000</v>
      </c>
      <c r="E369" s="9">
        <f>D369+D369*'Directions and Options'!$C$23</f>
        <v>4200</v>
      </c>
      <c r="F369" s="9">
        <f>E369+E369*'Directions and Options'!$C$23</f>
        <v>4410</v>
      </c>
      <c r="G369" s="9">
        <f>F369+F369*'Directions and Options'!$C$23</f>
        <v>4630.5</v>
      </c>
      <c r="H369" s="9">
        <f>G369+G369*'Directions and Options'!$C$23</f>
        <v>4862.0249999999996</v>
      </c>
      <c r="I369" s="9">
        <f>H369+H369*'Directions and Options'!$C$24</f>
        <v>5007.8857499999995</v>
      </c>
      <c r="J369" s="9">
        <f>I369+I369*'Directions and Options'!$C$24</f>
        <v>5158.1223224999994</v>
      </c>
      <c r="K369" s="9">
        <f>J369+J369*'Directions and Options'!$C$24</f>
        <v>5312.8659921749995</v>
      </c>
      <c r="L369" s="9">
        <f>K369+K369*'Directions and Options'!$C$24</f>
        <v>5472.2519719402499</v>
      </c>
      <c r="M369" s="9">
        <f>L369+L369*'Directions and Options'!$C$24</f>
        <v>5636.4195310984578</v>
      </c>
      <c r="N369" s="9">
        <f>M369+M369*'Directions and Options'!$C$24</f>
        <v>5805.5121170314114</v>
      </c>
      <c r="O369" s="9">
        <f>N369+N369*'Directions and Options'!$C$24</f>
        <v>5979.6774805423538</v>
      </c>
      <c r="P369" s="9">
        <f>O369+O369*'Directions and Options'!$C$24</f>
        <v>6159.067804958624</v>
      </c>
      <c r="Q369" s="9">
        <f>P369+P369*'Directions and Options'!$C$24</f>
        <v>6343.8398391073824</v>
      </c>
      <c r="R369" s="9">
        <f>Q369+Q369*'Directions and Options'!$C$24</f>
        <v>6534.155034280604</v>
      </c>
      <c r="S369" s="9">
        <f>R369+R369*'Directions and Options'!$C$24</f>
        <v>6730.1796853090218</v>
      </c>
      <c r="T369" s="9">
        <f>S369+S369*'Directions and Options'!$C$24</f>
        <v>6932.0850758682927</v>
      </c>
      <c r="U369" s="9">
        <f>T369+T369*'Directions and Options'!$C$24</f>
        <v>7140.0476281443416</v>
      </c>
      <c r="V369" s="9">
        <f>U369+U369*'Directions and Options'!$C$24</f>
        <v>7354.2490569886722</v>
      </c>
      <c r="W369" s="9">
        <f>V369+V369*'Directions and Options'!$C$24</f>
        <v>7574.8765286983325</v>
      </c>
      <c r="X369" s="9">
        <f>W369+W369*'Directions and Options'!$C$24</f>
        <v>7802.1228245592829</v>
      </c>
    </row>
    <row r="370" spans="2:24" hidden="1" outlineLevel="2" x14ac:dyDescent="0.3">
      <c r="B370" s="113"/>
      <c r="C370" s="9" t="str">
        <f>IF(ISBLANK(Input!C11)," ",Input!C11)</f>
        <v>Foundation</v>
      </c>
      <c r="D370" s="9">
        <f>Input!F11</f>
        <v>8000</v>
      </c>
      <c r="E370" s="9">
        <f>D370+D370*'Directions and Options'!$C$23</f>
        <v>8400</v>
      </c>
      <c r="F370" s="9">
        <f>E370+E370*'Directions and Options'!$C$23</f>
        <v>8820</v>
      </c>
      <c r="G370" s="9">
        <f>F370+F370*'Directions and Options'!$C$23</f>
        <v>9261</v>
      </c>
      <c r="H370" s="9">
        <f>G370+G370*'Directions and Options'!$C$23</f>
        <v>9724.0499999999993</v>
      </c>
      <c r="I370" s="9">
        <f>H370+H370*'Directions and Options'!$C$24</f>
        <v>10015.771499999999</v>
      </c>
      <c r="J370" s="9">
        <f>I370+I370*'Directions and Options'!$C$24</f>
        <v>10316.244644999999</v>
      </c>
      <c r="K370" s="9">
        <f>J370+J370*'Directions and Options'!$C$24</f>
        <v>10625.731984349999</v>
      </c>
      <c r="L370" s="9">
        <f>K370+K370*'Directions and Options'!$C$24</f>
        <v>10944.5039438805</v>
      </c>
      <c r="M370" s="9">
        <f>L370+L370*'Directions and Options'!$C$24</f>
        <v>11272.839062196916</v>
      </c>
      <c r="N370" s="9">
        <f>M370+M370*'Directions and Options'!$C$24</f>
        <v>11611.024234062823</v>
      </c>
      <c r="O370" s="9">
        <f>N370+N370*'Directions and Options'!$C$24</f>
        <v>11959.354961084708</v>
      </c>
      <c r="P370" s="9">
        <f>O370+O370*'Directions and Options'!$C$24</f>
        <v>12318.135609917248</v>
      </c>
      <c r="Q370" s="9">
        <f>P370+P370*'Directions and Options'!$C$24</f>
        <v>12687.679678214765</v>
      </c>
      <c r="R370" s="9">
        <f>Q370+Q370*'Directions and Options'!$C$24</f>
        <v>13068.310068561208</v>
      </c>
      <c r="S370" s="9">
        <f>R370+R370*'Directions and Options'!$C$24</f>
        <v>13460.359370618044</v>
      </c>
      <c r="T370" s="9">
        <f>S370+S370*'Directions and Options'!$C$24</f>
        <v>13864.170151736585</v>
      </c>
      <c r="U370" s="9">
        <f>T370+T370*'Directions and Options'!$C$24</f>
        <v>14280.095256288683</v>
      </c>
      <c r="V370" s="9">
        <f>U370+U370*'Directions and Options'!$C$24</f>
        <v>14708.498113977344</v>
      </c>
      <c r="W370" s="9">
        <f>V370+V370*'Directions and Options'!$C$24</f>
        <v>15149.753057396665</v>
      </c>
      <c r="X370" s="9">
        <f>W370+W370*'Directions and Options'!$C$24</f>
        <v>15604.245649118566</v>
      </c>
    </row>
    <row r="371" spans="2:24" hidden="1" outlineLevel="2" x14ac:dyDescent="0.3">
      <c r="B371" s="113"/>
      <c r="C371" s="9" t="str">
        <f>IF(ISBLANK(Input!C12)," ",Input!C12)</f>
        <v>Exterior Walls</v>
      </c>
      <c r="D371" s="9">
        <f>Input!F12</f>
        <v>55000</v>
      </c>
      <c r="E371" s="9">
        <f>D371+D371*'Directions and Options'!$C$23</f>
        <v>57750</v>
      </c>
      <c r="F371" s="9">
        <f>E371+E371*'Directions and Options'!$C$23</f>
        <v>60637.5</v>
      </c>
      <c r="G371" s="9">
        <f>F371+F371*'Directions and Options'!$C$23</f>
        <v>63669.375</v>
      </c>
      <c r="H371" s="9">
        <f>G371+G371*'Directions and Options'!$C$23</f>
        <v>66852.84375</v>
      </c>
      <c r="I371" s="9">
        <f>H371+H371*'Directions and Options'!$C$24</f>
        <v>68858.429062499999</v>
      </c>
      <c r="J371" s="9">
        <f>I371+I371*'Directions and Options'!$C$24</f>
        <v>70924.181934374996</v>
      </c>
      <c r="K371" s="9">
        <f>J371+J371*'Directions and Options'!$C$24</f>
        <v>73051.90739240624</v>
      </c>
      <c r="L371" s="9">
        <f>K371+K371*'Directions and Options'!$C$24</f>
        <v>75243.464614178432</v>
      </c>
      <c r="M371" s="9">
        <f>L371+L371*'Directions and Options'!$C$24</f>
        <v>77500.768552603782</v>
      </c>
      <c r="N371" s="9">
        <f>M371+M371*'Directions and Options'!$C$24</f>
        <v>79825.791609181892</v>
      </c>
      <c r="O371" s="9">
        <f>N371+N371*'Directions and Options'!$C$24</f>
        <v>82220.565357457352</v>
      </c>
      <c r="P371" s="9">
        <f>O371+O371*'Directions and Options'!$C$24</f>
        <v>84687.182318181076</v>
      </c>
      <c r="Q371" s="9">
        <f>P371+P371*'Directions and Options'!$C$24</f>
        <v>87227.797787726508</v>
      </c>
      <c r="R371" s="9">
        <f>Q371+Q371*'Directions and Options'!$C$24</f>
        <v>89844.63172135831</v>
      </c>
      <c r="S371" s="9">
        <f>R371+R371*'Directions and Options'!$C$24</f>
        <v>92539.970672999058</v>
      </c>
      <c r="T371" s="9">
        <f>S371+S371*'Directions and Options'!$C$24</f>
        <v>95316.169793189023</v>
      </c>
      <c r="U371" s="9">
        <f>T371+T371*'Directions and Options'!$C$24</f>
        <v>98175.654886984688</v>
      </c>
      <c r="V371" s="9">
        <f>U371+U371*'Directions and Options'!$C$24</f>
        <v>101120.92453359423</v>
      </c>
      <c r="W371" s="9">
        <f>V371+V371*'Directions and Options'!$C$24</f>
        <v>104154.55226960205</v>
      </c>
      <c r="X371" s="9">
        <f>W371+W371*'Directions and Options'!$C$24</f>
        <v>107279.1888376901</v>
      </c>
    </row>
    <row r="372" spans="2:24" hidden="1" outlineLevel="2" x14ac:dyDescent="0.3">
      <c r="B372" s="113"/>
      <c r="C372" s="9" t="str">
        <f>IF(ISBLANK(Input!C13)," ",Input!C13)</f>
        <v>First Floor Structure</v>
      </c>
      <c r="D372" s="9">
        <f>Input!F13</f>
        <v>35000</v>
      </c>
      <c r="E372" s="9">
        <f>D372+D372*'Directions and Options'!$C$23</f>
        <v>36750</v>
      </c>
      <c r="F372" s="9">
        <f>E372+E372*'Directions and Options'!$C$23</f>
        <v>38587.5</v>
      </c>
      <c r="G372" s="9">
        <f>F372+F372*'Directions and Options'!$C$23</f>
        <v>40516.875</v>
      </c>
      <c r="H372" s="9">
        <f>G372+G372*'Directions and Options'!$C$23</f>
        <v>42542.71875</v>
      </c>
      <c r="I372" s="9">
        <f>H372+H372*'Directions and Options'!$C$24</f>
        <v>43819.0003125</v>
      </c>
      <c r="J372" s="9">
        <f>I372+I372*'Directions and Options'!$C$24</f>
        <v>45133.570321874999</v>
      </c>
      <c r="K372" s="9">
        <f>J372+J372*'Directions and Options'!$C$24</f>
        <v>46487.577431531252</v>
      </c>
      <c r="L372" s="9">
        <f>K372+K372*'Directions and Options'!$C$24</f>
        <v>47882.204754477192</v>
      </c>
      <c r="M372" s="9">
        <f>L372+L372*'Directions and Options'!$C$24</f>
        <v>49318.670897111508</v>
      </c>
      <c r="N372" s="9">
        <f>M372+M372*'Directions and Options'!$C$24</f>
        <v>50798.231024024855</v>
      </c>
      <c r="O372" s="9">
        <f>N372+N372*'Directions and Options'!$C$24</f>
        <v>52322.177954745603</v>
      </c>
      <c r="P372" s="9">
        <f>O372+O372*'Directions and Options'!$C$24</f>
        <v>53891.843293387974</v>
      </c>
      <c r="Q372" s="9">
        <f>P372+P372*'Directions and Options'!$C$24</f>
        <v>55508.598592189614</v>
      </c>
      <c r="R372" s="9">
        <f>Q372+Q372*'Directions and Options'!$C$24</f>
        <v>57173.856549955301</v>
      </c>
      <c r="S372" s="9">
        <f>R372+R372*'Directions and Options'!$C$24</f>
        <v>58889.072246453958</v>
      </c>
      <c r="T372" s="9">
        <f>S372+S372*'Directions and Options'!$C$24</f>
        <v>60655.744413847577</v>
      </c>
      <c r="U372" s="9">
        <f>T372+T372*'Directions and Options'!$C$24</f>
        <v>62475.416746263007</v>
      </c>
      <c r="V372" s="9">
        <f>U372+U372*'Directions and Options'!$C$24</f>
        <v>64349.6792486509</v>
      </c>
      <c r="W372" s="9">
        <f>V372+V372*'Directions and Options'!$C$24</f>
        <v>66280.169626110423</v>
      </c>
      <c r="X372" s="9">
        <f>W372+W372*'Directions and Options'!$C$24</f>
        <v>68268.574714893737</v>
      </c>
    </row>
    <row r="373" spans="2:24" hidden="1" outlineLevel="2" x14ac:dyDescent="0.3">
      <c r="B373" s="113"/>
      <c r="C373" s="9" t="str">
        <f>IF(ISBLANK(Input!C14)," ",Input!C14)</f>
        <v>Second Floor Ceiling/Attic/ Roof Deck Structure</v>
      </c>
      <c r="D373" s="9">
        <f>Input!F14</f>
        <v>28000</v>
      </c>
      <c r="E373" s="9">
        <f>D373+D373*'Directions and Options'!$C$23</f>
        <v>29400</v>
      </c>
      <c r="F373" s="9">
        <f>E373+E373*'Directions and Options'!$C$23</f>
        <v>30870</v>
      </c>
      <c r="G373" s="9">
        <f>F373+F373*'Directions and Options'!$C$23</f>
        <v>32413.5</v>
      </c>
      <c r="H373" s="9">
        <f>G373+G373*'Directions and Options'!$C$23</f>
        <v>34034.175000000003</v>
      </c>
      <c r="I373" s="9">
        <f>H373+H373*'Directions and Options'!$C$24</f>
        <v>35055.200250000002</v>
      </c>
      <c r="J373" s="9">
        <f>I373+I373*'Directions and Options'!$C$24</f>
        <v>36106.856257500003</v>
      </c>
      <c r="K373" s="9">
        <f>J373+J373*'Directions and Options'!$C$24</f>
        <v>37190.061945225003</v>
      </c>
      <c r="L373" s="9">
        <f>K373+K373*'Directions and Options'!$C$24</f>
        <v>38305.763803581751</v>
      </c>
      <c r="M373" s="9">
        <f>L373+L373*'Directions and Options'!$C$24</f>
        <v>39454.936717689205</v>
      </c>
      <c r="N373" s="9">
        <f>M373+M373*'Directions and Options'!$C$24</f>
        <v>40638.584819219883</v>
      </c>
      <c r="O373" s="9">
        <f>N373+N373*'Directions and Options'!$C$24</f>
        <v>41857.742363796482</v>
      </c>
      <c r="P373" s="9">
        <f>O373+O373*'Directions and Options'!$C$24</f>
        <v>43113.474634710379</v>
      </c>
      <c r="Q373" s="9">
        <f>P373+P373*'Directions and Options'!$C$24</f>
        <v>44406.878873751688</v>
      </c>
      <c r="R373" s="9">
        <f>Q373+Q373*'Directions and Options'!$C$24</f>
        <v>45739.085239964239</v>
      </c>
      <c r="S373" s="9">
        <f>R373+R373*'Directions and Options'!$C$24</f>
        <v>47111.257797163169</v>
      </c>
      <c r="T373" s="9">
        <f>S373+S373*'Directions and Options'!$C$24</f>
        <v>48524.595531078063</v>
      </c>
      <c r="U373" s="9">
        <f>T373+T373*'Directions and Options'!$C$24</f>
        <v>49980.333397010407</v>
      </c>
      <c r="V373" s="9">
        <f>U373+U373*'Directions and Options'!$C$24</f>
        <v>51479.74339892072</v>
      </c>
      <c r="W373" s="9">
        <f>V373+V373*'Directions and Options'!$C$24</f>
        <v>53024.135700888342</v>
      </c>
      <c r="X373" s="9">
        <f>W373+W373*'Directions and Options'!$C$24</f>
        <v>54614.859771914991</v>
      </c>
    </row>
    <row r="374" spans="2:24" hidden="1" outlineLevel="2" x14ac:dyDescent="0.3">
      <c r="B374" s="113"/>
      <c r="C374" s="9" t="str">
        <f>IF(ISBLANK(Input!C15)," ",Input!C15)</f>
        <v>Structural Engineer</v>
      </c>
      <c r="D374" s="9">
        <f>Input!F15</f>
        <v>20000</v>
      </c>
      <c r="E374" s="9">
        <f>D374+D374*'Directions and Options'!$C$23</f>
        <v>21000</v>
      </c>
      <c r="F374" s="9">
        <f>E374+E374*'Directions and Options'!$C$23</f>
        <v>22050</v>
      </c>
      <c r="G374" s="9">
        <f>F374+F374*'Directions and Options'!$C$23</f>
        <v>23152.5</v>
      </c>
      <c r="H374" s="9">
        <f>G374+G374*'Directions and Options'!$C$23</f>
        <v>24310.125</v>
      </c>
      <c r="I374" s="9">
        <f>H374+H374*'Directions and Options'!$C$24</f>
        <v>25039.428749999999</v>
      </c>
      <c r="J374" s="9">
        <f>I374+I374*'Directions and Options'!$C$24</f>
        <v>25790.611612500001</v>
      </c>
      <c r="K374" s="9">
        <f>J374+J374*'Directions and Options'!$C$24</f>
        <v>26564.329960875002</v>
      </c>
      <c r="L374" s="9">
        <f>K374+K374*'Directions and Options'!$C$24</f>
        <v>27361.259859701251</v>
      </c>
      <c r="M374" s="9">
        <f>L374+L374*'Directions and Options'!$C$24</f>
        <v>28182.097655492289</v>
      </c>
      <c r="N374" s="9">
        <f>M374+M374*'Directions and Options'!$C$24</f>
        <v>29027.560585157058</v>
      </c>
      <c r="O374" s="9">
        <f>N374+N374*'Directions and Options'!$C$24</f>
        <v>29898.387402711771</v>
      </c>
      <c r="P374" s="9">
        <f>O374+O374*'Directions and Options'!$C$24</f>
        <v>30795.339024793124</v>
      </c>
      <c r="Q374" s="9">
        <f>P374+P374*'Directions and Options'!$C$24</f>
        <v>31719.199195536916</v>
      </c>
      <c r="R374" s="9">
        <f>Q374+Q374*'Directions and Options'!$C$24</f>
        <v>32670.775171403024</v>
      </c>
      <c r="S374" s="9">
        <f>R374+R374*'Directions and Options'!$C$24</f>
        <v>33650.898426545114</v>
      </c>
      <c r="T374" s="9">
        <f>S374+S374*'Directions and Options'!$C$24</f>
        <v>34660.425379341468</v>
      </c>
      <c r="U374" s="9">
        <f>T374+T374*'Directions and Options'!$C$24</f>
        <v>35700.238140721711</v>
      </c>
      <c r="V374" s="9">
        <f>U374+U374*'Directions and Options'!$C$24</f>
        <v>36771.245284943361</v>
      </c>
      <c r="W374" s="9">
        <f>V374+V374*'Directions and Options'!$C$24</f>
        <v>37874.382643491663</v>
      </c>
      <c r="X374" s="9">
        <f>W374+W374*'Directions and Options'!$C$24</f>
        <v>39010.614122796411</v>
      </c>
    </row>
    <row r="375" spans="2:24" hidden="1" outlineLevel="2" x14ac:dyDescent="0.3">
      <c r="B375" s="113"/>
      <c r="C375" s="9" t="str">
        <f>IF(ISBLANK(Input!C16)," ",Input!C16)</f>
        <v>Exterior Woodwork</v>
      </c>
      <c r="D375" s="9">
        <f>Input!F16</f>
        <v>53300</v>
      </c>
      <c r="E375" s="9">
        <f>D375+D375*'Directions and Options'!$C$23</f>
        <v>55965</v>
      </c>
      <c r="F375" s="9">
        <f>E375+E375*'Directions and Options'!$C$23</f>
        <v>58763.25</v>
      </c>
      <c r="G375" s="9">
        <f>F375+F375*'Directions and Options'!$C$23</f>
        <v>61701.412499999999</v>
      </c>
      <c r="H375" s="9">
        <f>G375+G375*'Directions and Options'!$C$23</f>
        <v>64786.483124999999</v>
      </c>
      <c r="I375" s="9">
        <f>H375+H375*'Directions and Options'!$C$24</f>
        <v>66730.077618750001</v>
      </c>
      <c r="J375" s="9">
        <f>I375+I375*'Directions and Options'!$C$24</f>
        <v>68731.979947312502</v>
      </c>
      <c r="K375" s="9">
        <f>J375+J375*'Directions and Options'!$C$24</f>
        <v>70793.93934573188</v>
      </c>
      <c r="L375" s="9">
        <f>K375+K375*'Directions and Options'!$C$24</f>
        <v>72917.757526103844</v>
      </c>
      <c r="M375" s="9">
        <f>L375+L375*'Directions and Options'!$C$24</f>
        <v>75105.290251886952</v>
      </c>
      <c r="N375" s="9">
        <f>M375+M375*'Directions and Options'!$C$24</f>
        <v>77358.448959443558</v>
      </c>
      <c r="O375" s="9">
        <f>N375+N375*'Directions and Options'!$C$24</f>
        <v>79679.202428226869</v>
      </c>
      <c r="P375" s="9">
        <f>O375+O375*'Directions and Options'!$C$24</f>
        <v>82069.578501073673</v>
      </c>
      <c r="Q375" s="9">
        <f>P375+P375*'Directions and Options'!$C$24</f>
        <v>84531.665856105887</v>
      </c>
      <c r="R375" s="9">
        <f>Q375+Q375*'Directions and Options'!$C$24</f>
        <v>87067.615831789066</v>
      </c>
      <c r="S375" s="9">
        <f>R375+R375*'Directions and Options'!$C$24</f>
        <v>89679.644306742732</v>
      </c>
      <c r="T375" s="9">
        <f>S375+S375*'Directions and Options'!$C$24</f>
        <v>92370.033635945016</v>
      </c>
      <c r="U375" s="9">
        <f>T375+T375*'Directions and Options'!$C$24</f>
        <v>95141.134645023369</v>
      </c>
      <c r="V375" s="9">
        <f>U375+U375*'Directions and Options'!$C$24</f>
        <v>97995.368684374072</v>
      </c>
      <c r="W375" s="9">
        <f>V375+V375*'Directions and Options'!$C$24</f>
        <v>100935.2297449053</v>
      </c>
      <c r="X375" s="9">
        <f>W375+W375*'Directions and Options'!$C$24</f>
        <v>103963.28663725246</v>
      </c>
    </row>
    <row r="376" spans="2:24" hidden="1" outlineLevel="2" x14ac:dyDescent="0.3">
      <c r="B376" s="113"/>
      <c r="C376" s="9" t="str">
        <f>IF(ISBLANK(Input!C17)," ",Input!C17)</f>
        <v>Wood Clapboard Siding</v>
      </c>
      <c r="D376" s="9">
        <f>Input!F17</f>
        <v>74250</v>
      </c>
      <c r="E376" s="9">
        <f>D376+D376*'Directions and Options'!$C$23</f>
        <v>77962.5</v>
      </c>
      <c r="F376" s="9">
        <f>E376+E376*'Directions and Options'!$C$23</f>
        <v>81860.625</v>
      </c>
      <c r="G376" s="9">
        <f>F376+F376*'Directions and Options'!$C$23</f>
        <v>85953.65625</v>
      </c>
      <c r="H376" s="9">
        <f>G376+G376*'Directions and Options'!$C$23</f>
        <v>90251.339062500003</v>
      </c>
      <c r="I376" s="9">
        <f>H376+H376*'Directions and Options'!$C$24</f>
        <v>92958.879234374996</v>
      </c>
      <c r="J376" s="9">
        <f>I376+I376*'Directions and Options'!$C$24</f>
        <v>95747.645611406246</v>
      </c>
      <c r="K376" s="9">
        <f>J376+J376*'Directions and Options'!$C$24</f>
        <v>98620.074979748431</v>
      </c>
      <c r="L376" s="9">
        <f>K376+K376*'Directions and Options'!$C$24</f>
        <v>101578.67722914089</v>
      </c>
      <c r="M376" s="9">
        <f>L376+L376*'Directions and Options'!$C$24</f>
        <v>104626.03754601511</v>
      </c>
      <c r="N376" s="9">
        <f>M376+M376*'Directions and Options'!$C$24</f>
        <v>107764.81867239556</v>
      </c>
      <c r="O376" s="9">
        <f>N376+N376*'Directions and Options'!$C$24</f>
        <v>110997.76323256742</v>
      </c>
      <c r="P376" s="9">
        <f>O376+O376*'Directions and Options'!$C$24</f>
        <v>114327.69612954445</v>
      </c>
      <c r="Q376" s="9">
        <f>P376+P376*'Directions and Options'!$C$24</f>
        <v>117757.52701343078</v>
      </c>
      <c r="R376" s="9">
        <f>Q376+Q376*'Directions and Options'!$C$24</f>
        <v>121290.2528238337</v>
      </c>
      <c r="S376" s="9">
        <f>R376+R376*'Directions and Options'!$C$24</f>
        <v>124928.96040854871</v>
      </c>
      <c r="T376" s="9">
        <f>S376+S376*'Directions and Options'!$C$24</f>
        <v>128676.82922080517</v>
      </c>
      <c r="U376" s="9">
        <f>T376+T376*'Directions and Options'!$C$24</f>
        <v>132537.13409742931</v>
      </c>
      <c r="V376" s="9">
        <f>U376+U376*'Directions and Options'!$C$24</f>
        <v>136513.24812035219</v>
      </c>
      <c r="W376" s="9">
        <f>V376+V376*'Directions and Options'!$C$24</f>
        <v>140608.64556396275</v>
      </c>
      <c r="X376" s="9">
        <f>W376+W376*'Directions and Options'!$C$24</f>
        <v>144826.90493088163</v>
      </c>
    </row>
    <row r="377" spans="2:24" hidden="1" outlineLevel="2" x14ac:dyDescent="0.3">
      <c r="B377" s="113"/>
      <c r="C377" s="9" t="str">
        <f>IF(ISBLANK(Input!C18)," ",Input!C18)</f>
        <v>Propane Fired Stove</v>
      </c>
      <c r="D377" s="9">
        <f>Input!F18</f>
        <v>4800</v>
      </c>
      <c r="E377" s="9">
        <f>D377+D377*'Directions and Options'!$C$23</f>
        <v>5040</v>
      </c>
      <c r="F377" s="9">
        <f>E377+E377*'Directions and Options'!$C$23</f>
        <v>5292</v>
      </c>
      <c r="G377" s="9">
        <f>F377+F377*'Directions and Options'!$C$23</f>
        <v>5556.6</v>
      </c>
      <c r="H377" s="9">
        <f>G377+G377*'Directions and Options'!$C$23</f>
        <v>5834.43</v>
      </c>
      <c r="I377" s="9">
        <f>H377+H377*'Directions and Options'!$C$24</f>
        <v>6009.4629000000004</v>
      </c>
      <c r="J377" s="9">
        <f>I377+I377*'Directions and Options'!$C$24</f>
        <v>6189.746787</v>
      </c>
      <c r="K377" s="9">
        <f>J377+J377*'Directions and Options'!$C$24</f>
        <v>6375.43919061</v>
      </c>
      <c r="L377" s="9">
        <f>K377+K377*'Directions and Options'!$C$24</f>
        <v>6566.7023663282998</v>
      </c>
      <c r="M377" s="9">
        <f>L377+L377*'Directions and Options'!$C$24</f>
        <v>6763.7034373181486</v>
      </c>
      <c r="N377" s="9">
        <f>M377+M377*'Directions and Options'!$C$24</f>
        <v>6966.614540437693</v>
      </c>
      <c r="O377" s="9">
        <f>N377+N377*'Directions and Options'!$C$24</f>
        <v>7175.6129766508238</v>
      </c>
      <c r="P377" s="9">
        <f>O377+O377*'Directions and Options'!$C$24</f>
        <v>7390.8813659503485</v>
      </c>
      <c r="Q377" s="9">
        <f>P377+P377*'Directions and Options'!$C$24</f>
        <v>7612.6078069288587</v>
      </c>
      <c r="R377" s="9">
        <f>Q377+Q377*'Directions and Options'!$C$24</f>
        <v>7840.9860411367245</v>
      </c>
      <c r="S377" s="9">
        <f>R377+R377*'Directions and Options'!$C$24</f>
        <v>8076.2156223708262</v>
      </c>
      <c r="T377" s="9">
        <f>S377+S377*'Directions and Options'!$C$24</f>
        <v>8318.5020910419516</v>
      </c>
      <c r="U377" s="9">
        <f>T377+T377*'Directions and Options'!$C$24</f>
        <v>8568.0571537732103</v>
      </c>
      <c r="V377" s="9">
        <f>U377+U377*'Directions and Options'!$C$24</f>
        <v>8825.098868386407</v>
      </c>
      <c r="W377" s="9">
        <f>V377+V377*'Directions and Options'!$C$24</f>
        <v>9089.8518344379991</v>
      </c>
      <c r="X377" s="9">
        <f>W377+W377*'Directions and Options'!$C$24</f>
        <v>9362.5473894711395</v>
      </c>
    </row>
    <row r="378" spans="2:24" hidden="1" outlineLevel="2" x14ac:dyDescent="0.3">
      <c r="B378" s="113"/>
      <c r="C378" s="9" t="str">
        <f>IF(ISBLANK(Input!C19)," ",Input!C19)</f>
        <v>Propane Tank</v>
      </c>
      <c r="D378" s="9">
        <f>Input!F19</f>
        <v>500</v>
      </c>
      <c r="E378" s="9">
        <f>D378+D378*'Directions and Options'!$C$23</f>
        <v>525</v>
      </c>
      <c r="F378" s="9">
        <f>E378+E378*'Directions and Options'!$C$23</f>
        <v>551.25</v>
      </c>
      <c r="G378" s="9">
        <f>F378+F378*'Directions and Options'!$C$23</f>
        <v>578.8125</v>
      </c>
      <c r="H378" s="9">
        <f>G378+G378*'Directions and Options'!$C$23</f>
        <v>607.75312499999995</v>
      </c>
      <c r="I378" s="9">
        <f>H378+H378*'Directions and Options'!$C$24</f>
        <v>625.98571874999993</v>
      </c>
      <c r="J378" s="9">
        <f>I378+I378*'Directions and Options'!$C$24</f>
        <v>644.76529031249993</v>
      </c>
      <c r="K378" s="9">
        <f>J378+J378*'Directions and Options'!$C$24</f>
        <v>664.10824902187494</v>
      </c>
      <c r="L378" s="9">
        <f>K378+K378*'Directions and Options'!$C$24</f>
        <v>684.03149649253123</v>
      </c>
      <c r="M378" s="9">
        <f>L378+L378*'Directions and Options'!$C$24</f>
        <v>704.55244138730723</v>
      </c>
      <c r="N378" s="9">
        <f>M378+M378*'Directions and Options'!$C$24</f>
        <v>725.68901462892643</v>
      </c>
      <c r="O378" s="9">
        <f>N378+N378*'Directions and Options'!$C$24</f>
        <v>747.45968506779423</v>
      </c>
      <c r="P378" s="9">
        <f>O378+O378*'Directions and Options'!$C$24</f>
        <v>769.883475619828</v>
      </c>
      <c r="Q378" s="9">
        <f>P378+P378*'Directions and Options'!$C$24</f>
        <v>792.9799798884228</v>
      </c>
      <c r="R378" s="9">
        <f>Q378+Q378*'Directions and Options'!$C$24</f>
        <v>816.7693792850755</v>
      </c>
      <c r="S378" s="9">
        <f>R378+R378*'Directions and Options'!$C$24</f>
        <v>841.27246066362773</v>
      </c>
      <c r="T378" s="9">
        <f>S378+S378*'Directions and Options'!$C$24</f>
        <v>866.51063448353659</v>
      </c>
      <c r="U378" s="9">
        <f>T378+T378*'Directions and Options'!$C$24</f>
        <v>892.5059535180427</v>
      </c>
      <c r="V378" s="9">
        <f>U378+U378*'Directions and Options'!$C$24</f>
        <v>919.28113212358403</v>
      </c>
      <c r="W378" s="9">
        <f>V378+V378*'Directions and Options'!$C$24</f>
        <v>946.85956608729157</v>
      </c>
      <c r="X378" s="9">
        <f>W378+W378*'Directions and Options'!$C$24</f>
        <v>975.26535306991036</v>
      </c>
    </row>
    <row r="379" spans="2:24" hidden="1" outlineLevel="2" x14ac:dyDescent="0.3">
      <c r="B379" s="113"/>
      <c r="C379" s="9" t="str">
        <f>IF(ISBLANK(Input!C20)," ",Input!C20)</f>
        <v>Cabinet Unit Heaters</v>
      </c>
      <c r="D379" s="9">
        <f>Input!F20</f>
        <v>2000</v>
      </c>
      <c r="E379" s="9">
        <f>D379+D379*'Directions and Options'!$C$23</f>
        <v>2100</v>
      </c>
      <c r="F379" s="9">
        <f>E379+E379*'Directions and Options'!$C$23</f>
        <v>2205</v>
      </c>
      <c r="G379" s="9">
        <f>F379+F379*'Directions and Options'!$C$23</f>
        <v>2315.25</v>
      </c>
      <c r="H379" s="9">
        <f>G379+G379*'Directions and Options'!$C$23</f>
        <v>2431.0124999999998</v>
      </c>
      <c r="I379" s="9">
        <f>H379+H379*'Directions and Options'!$C$24</f>
        <v>2503.9428749999997</v>
      </c>
      <c r="J379" s="9">
        <f>I379+I379*'Directions and Options'!$C$24</f>
        <v>2579.0611612499997</v>
      </c>
      <c r="K379" s="9">
        <f>J379+J379*'Directions and Options'!$C$24</f>
        <v>2656.4329960874998</v>
      </c>
      <c r="L379" s="9">
        <f>K379+K379*'Directions and Options'!$C$24</f>
        <v>2736.1259859701249</v>
      </c>
      <c r="M379" s="9">
        <f>L379+L379*'Directions and Options'!$C$24</f>
        <v>2818.2097655492289</v>
      </c>
      <c r="N379" s="9">
        <f>M379+M379*'Directions and Options'!$C$24</f>
        <v>2902.7560585157057</v>
      </c>
      <c r="O379" s="9">
        <f>N379+N379*'Directions and Options'!$C$24</f>
        <v>2989.8387402711769</v>
      </c>
      <c r="P379" s="9">
        <f>O379+O379*'Directions and Options'!$C$24</f>
        <v>3079.533902479312</v>
      </c>
      <c r="Q379" s="9">
        <f>P379+P379*'Directions and Options'!$C$24</f>
        <v>3171.9199195536912</v>
      </c>
      <c r="R379" s="9">
        <f>Q379+Q379*'Directions and Options'!$C$24</f>
        <v>3267.077517140302</v>
      </c>
      <c r="S379" s="9">
        <f>R379+R379*'Directions and Options'!$C$24</f>
        <v>3365.0898426545109</v>
      </c>
      <c r="T379" s="9">
        <f>S379+S379*'Directions and Options'!$C$24</f>
        <v>3466.0425379341464</v>
      </c>
      <c r="U379" s="9">
        <f>T379+T379*'Directions and Options'!$C$24</f>
        <v>3570.0238140721708</v>
      </c>
      <c r="V379" s="9">
        <f>U379+U379*'Directions and Options'!$C$24</f>
        <v>3677.1245284943361</v>
      </c>
      <c r="W379" s="9">
        <f>V379+V379*'Directions and Options'!$C$24</f>
        <v>3787.4382643491663</v>
      </c>
      <c r="X379" s="9">
        <f>W379+W379*'Directions and Options'!$C$24</f>
        <v>3901.0614122796414</v>
      </c>
    </row>
    <row r="380" spans="2:24" hidden="1" outlineLevel="2" x14ac:dyDescent="0.3">
      <c r="B380" s="113"/>
      <c r="C380" s="9" t="str">
        <f>IF(ISBLANK(Input!C21)," ",Input!C21)</f>
        <v>Electrical Panels (Incoming Electrical Service)</v>
      </c>
      <c r="D380" s="9">
        <f>Input!F21</f>
        <v>5000</v>
      </c>
      <c r="E380" s="9">
        <f>D380+D380*'Directions and Options'!$C$23</f>
        <v>5250</v>
      </c>
      <c r="F380" s="9">
        <f>E380+E380*'Directions and Options'!$C$23</f>
        <v>5512.5</v>
      </c>
      <c r="G380" s="9">
        <f>F380+F380*'Directions and Options'!$C$23</f>
        <v>5788.125</v>
      </c>
      <c r="H380" s="9">
        <f>G380+G380*'Directions and Options'!$C$23</f>
        <v>6077.53125</v>
      </c>
      <c r="I380" s="9">
        <f>H380+H380*'Directions and Options'!$C$24</f>
        <v>6259.8571874999998</v>
      </c>
      <c r="J380" s="9">
        <f>I380+I380*'Directions and Options'!$C$24</f>
        <v>6447.6529031250002</v>
      </c>
      <c r="K380" s="9">
        <f>J380+J380*'Directions and Options'!$C$24</f>
        <v>6641.0824902187505</v>
      </c>
      <c r="L380" s="9">
        <f>K380+K380*'Directions and Options'!$C$24</f>
        <v>6840.3149649253128</v>
      </c>
      <c r="M380" s="9">
        <f>L380+L380*'Directions and Options'!$C$24</f>
        <v>7045.5244138730723</v>
      </c>
      <c r="N380" s="9">
        <f>M380+M380*'Directions and Options'!$C$24</f>
        <v>7256.8901462892645</v>
      </c>
      <c r="O380" s="9">
        <f>N380+N380*'Directions and Options'!$C$24</f>
        <v>7474.5968506779427</v>
      </c>
      <c r="P380" s="9">
        <f>O380+O380*'Directions and Options'!$C$24</f>
        <v>7698.834756198281</v>
      </c>
      <c r="Q380" s="9">
        <f>P380+P380*'Directions and Options'!$C$24</f>
        <v>7929.7997988842289</v>
      </c>
      <c r="R380" s="9">
        <f>Q380+Q380*'Directions and Options'!$C$24</f>
        <v>8167.6937928507559</v>
      </c>
      <c r="S380" s="9">
        <f>R380+R380*'Directions and Options'!$C$24</f>
        <v>8412.7246066362786</v>
      </c>
      <c r="T380" s="9">
        <f>S380+S380*'Directions and Options'!$C$24</f>
        <v>8665.1063448353671</v>
      </c>
      <c r="U380" s="9">
        <f>T380+T380*'Directions and Options'!$C$24</f>
        <v>8925.0595351804277</v>
      </c>
      <c r="V380" s="9">
        <f>U380+U380*'Directions and Options'!$C$24</f>
        <v>9192.8113212358403</v>
      </c>
      <c r="W380" s="9">
        <f>V380+V380*'Directions and Options'!$C$24</f>
        <v>9468.5956608729157</v>
      </c>
      <c r="X380" s="9">
        <f>W380+W380*'Directions and Options'!$C$24</f>
        <v>9752.6535306991027</v>
      </c>
    </row>
    <row r="381" spans="2:24" hidden="1" outlineLevel="2" x14ac:dyDescent="0.3">
      <c r="B381" s="113"/>
      <c r="C381" s="9" t="str">
        <f>IF(ISBLANK(Input!C22)," ",Input!C22)</f>
        <v>Electrical Distribution</v>
      </c>
      <c r="D381" s="9">
        <f>Input!F22</f>
        <v>5000</v>
      </c>
      <c r="E381" s="9">
        <f>D381+D381*'Directions and Options'!$C$23</f>
        <v>5250</v>
      </c>
      <c r="F381" s="9">
        <f>E381+E381*'Directions and Options'!$C$23</f>
        <v>5512.5</v>
      </c>
      <c r="G381" s="9">
        <f>F381+F381*'Directions and Options'!$C$23</f>
        <v>5788.125</v>
      </c>
      <c r="H381" s="9">
        <f>G381+G381*'Directions and Options'!$C$23</f>
        <v>6077.53125</v>
      </c>
      <c r="I381" s="9">
        <f>H381+H381*'Directions and Options'!$C$24</f>
        <v>6259.8571874999998</v>
      </c>
      <c r="J381" s="9">
        <f>I381+I381*'Directions and Options'!$C$24</f>
        <v>6447.6529031250002</v>
      </c>
      <c r="K381" s="9">
        <f>J381+J381*'Directions and Options'!$C$24</f>
        <v>6641.0824902187505</v>
      </c>
      <c r="L381" s="9">
        <f>K381+K381*'Directions and Options'!$C$24</f>
        <v>6840.3149649253128</v>
      </c>
      <c r="M381" s="9">
        <f>L381+L381*'Directions and Options'!$C$24</f>
        <v>7045.5244138730723</v>
      </c>
      <c r="N381" s="9">
        <f>M381+M381*'Directions and Options'!$C$24</f>
        <v>7256.8901462892645</v>
      </c>
      <c r="O381" s="9">
        <f>N381+N381*'Directions and Options'!$C$24</f>
        <v>7474.5968506779427</v>
      </c>
      <c r="P381" s="9">
        <f>O381+O381*'Directions and Options'!$C$24</f>
        <v>7698.834756198281</v>
      </c>
      <c r="Q381" s="9">
        <f>P381+P381*'Directions and Options'!$C$24</f>
        <v>7929.7997988842289</v>
      </c>
      <c r="R381" s="9">
        <f>Q381+Q381*'Directions and Options'!$C$24</f>
        <v>8167.6937928507559</v>
      </c>
      <c r="S381" s="9">
        <f>R381+R381*'Directions and Options'!$C$24</f>
        <v>8412.7246066362786</v>
      </c>
      <c r="T381" s="9">
        <f>S381+S381*'Directions and Options'!$C$24</f>
        <v>8665.1063448353671</v>
      </c>
      <c r="U381" s="9">
        <f>T381+T381*'Directions and Options'!$C$24</f>
        <v>8925.0595351804277</v>
      </c>
      <c r="V381" s="9">
        <f>U381+U381*'Directions and Options'!$C$24</f>
        <v>9192.8113212358403</v>
      </c>
      <c r="W381" s="9">
        <f>V381+V381*'Directions and Options'!$C$24</f>
        <v>9468.5956608729157</v>
      </c>
      <c r="X381" s="9">
        <f>W381+W381*'Directions and Options'!$C$24</f>
        <v>9752.6535306991027</v>
      </c>
    </row>
    <row r="382" spans="2:24" hidden="1" outlineLevel="2" x14ac:dyDescent="0.3">
      <c r="B382" s="113"/>
      <c r="C382" s="9" t="str">
        <f>IF(ISBLANK(Input!C23)," ",Input!C23)</f>
        <v>Lighting</v>
      </c>
      <c r="D382" s="9">
        <f>Input!F23</f>
        <v>2500</v>
      </c>
      <c r="E382" s="9">
        <f>D382+D382*'Directions and Options'!$C$23</f>
        <v>2625</v>
      </c>
      <c r="F382" s="9">
        <f>E382+E382*'Directions and Options'!$C$23</f>
        <v>2756.25</v>
      </c>
      <c r="G382" s="9">
        <f>F382+F382*'Directions and Options'!$C$23</f>
        <v>2894.0625</v>
      </c>
      <c r="H382" s="9">
        <f>G382+G382*'Directions and Options'!$C$23</f>
        <v>3038.765625</v>
      </c>
      <c r="I382" s="9">
        <f>H382+H382*'Directions and Options'!$C$24</f>
        <v>3129.9285937499999</v>
      </c>
      <c r="J382" s="9">
        <f>I382+I382*'Directions and Options'!$C$24</f>
        <v>3223.8264515625001</v>
      </c>
      <c r="K382" s="9">
        <f>J382+J382*'Directions and Options'!$C$24</f>
        <v>3320.5412451093753</v>
      </c>
      <c r="L382" s="9">
        <f>K382+K382*'Directions and Options'!$C$24</f>
        <v>3420.1574824626564</v>
      </c>
      <c r="M382" s="9">
        <f>L382+L382*'Directions and Options'!$C$24</f>
        <v>3522.7622069365361</v>
      </c>
      <c r="N382" s="9">
        <f>M382+M382*'Directions and Options'!$C$24</f>
        <v>3628.4450731446323</v>
      </c>
      <c r="O382" s="9">
        <f>N382+N382*'Directions and Options'!$C$24</f>
        <v>3737.2984253389714</v>
      </c>
      <c r="P382" s="9">
        <f>O382+O382*'Directions and Options'!$C$24</f>
        <v>3849.4173780991405</v>
      </c>
      <c r="Q382" s="9">
        <f>P382+P382*'Directions and Options'!$C$24</f>
        <v>3964.8998994421145</v>
      </c>
      <c r="R382" s="9">
        <f>Q382+Q382*'Directions and Options'!$C$24</f>
        <v>4083.846896425378</v>
      </c>
      <c r="S382" s="9">
        <f>R382+R382*'Directions and Options'!$C$24</f>
        <v>4206.3623033181393</v>
      </c>
      <c r="T382" s="9">
        <f>S382+S382*'Directions and Options'!$C$24</f>
        <v>4332.5531724176835</v>
      </c>
      <c r="U382" s="9">
        <f>T382+T382*'Directions and Options'!$C$24</f>
        <v>4462.5297675902139</v>
      </c>
      <c r="V382" s="9">
        <f>U382+U382*'Directions and Options'!$C$24</f>
        <v>4596.4056606179201</v>
      </c>
      <c r="W382" s="9">
        <f>V382+V382*'Directions and Options'!$C$24</f>
        <v>4734.2978304364578</v>
      </c>
      <c r="X382" s="9">
        <f>W382+W382*'Directions and Options'!$C$24</f>
        <v>4876.3267653495514</v>
      </c>
    </row>
    <row r="383" spans="2:24" hidden="1" outlineLevel="2" x14ac:dyDescent="0.3">
      <c r="B383" s="113"/>
      <c r="C383" s="9" t="str">
        <f>IF(ISBLANK(Input!C24)," ",Input!C24)</f>
        <v>Fire Alarm System</v>
      </c>
      <c r="D383" s="9">
        <f>Input!F24</f>
        <v>7500</v>
      </c>
      <c r="E383" s="9">
        <f>D383+D383*'Directions and Options'!$C$23</f>
        <v>7875</v>
      </c>
      <c r="F383" s="9">
        <f>E383+E383*'Directions and Options'!$C$23</f>
        <v>8268.75</v>
      </c>
      <c r="G383" s="9">
        <f>F383+F383*'Directions and Options'!$C$23</f>
        <v>8682.1875</v>
      </c>
      <c r="H383" s="9">
        <f>G383+G383*'Directions and Options'!$C$23</f>
        <v>9116.296875</v>
      </c>
      <c r="I383" s="9">
        <f>H383+H383*'Directions and Options'!$C$24</f>
        <v>9389.7857812500006</v>
      </c>
      <c r="J383" s="9">
        <f>I383+I383*'Directions and Options'!$C$24</f>
        <v>9671.4793546875007</v>
      </c>
      <c r="K383" s="9">
        <f>J383+J383*'Directions and Options'!$C$24</f>
        <v>9961.6237353281249</v>
      </c>
      <c r="L383" s="9">
        <f>K383+K383*'Directions and Options'!$C$24</f>
        <v>10260.472447387969</v>
      </c>
      <c r="M383" s="9">
        <f>L383+L383*'Directions and Options'!$C$24</f>
        <v>10568.286620809607</v>
      </c>
      <c r="N383" s="9">
        <f>M383+M383*'Directions and Options'!$C$24</f>
        <v>10885.335219433895</v>
      </c>
      <c r="O383" s="9">
        <f>N383+N383*'Directions and Options'!$C$24</f>
        <v>11211.895276016912</v>
      </c>
      <c r="P383" s="9">
        <f>O383+O383*'Directions and Options'!$C$24</f>
        <v>11548.25213429742</v>
      </c>
      <c r="Q383" s="9">
        <f>P383+P383*'Directions and Options'!$C$24</f>
        <v>11894.699698326342</v>
      </c>
      <c r="R383" s="9">
        <f>Q383+Q383*'Directions and Options'!$C$24</f>
        <v>12251.540689276131</v>
      </c>
      <c r="S383" s="9">
        <f>R383+R383*'Directions and Options'!$C$24</f>
        <v>12619.086909954414</v>
      </c>
      <c r="T383" s="9">
        <f>S383+S383*'Directions and Options'!$C$24</f>
        <v>12997.659517253047</v>
      </c>
      <c r="U383" s="9">
        <f>T383+T383*'Directions and Options'!$C$24</f>
        <v>13387.589302770639</v>
      </c>
      <c r="V383" s="9">
        <f>U383+U383*'Directions and Options'!$C$24</f>
        <v>13789.216981853759</v>
      </c>
      <c r="W383" s="9">
        <f>V383+V383*'Directions and Options'!$C$24</f>
        <v>14202.893491309371</v>
      </c>
      <c r="X383" s="9">
        <f>W383+W383*'Directions and Options'!$C$24</f>
        <v>14628.980296048652</v>
      </c>
    </row>
    <row r="384" spans="2:24" hidden="1" outlineLevel="2" x14ac:dyDescent="0.3">
      <c r="B384" s="113"/>
      <c r="C384" s="9" t="str">
        <f>IF(ISBLANK(Input!C25)," ",Input!C25)</f>
        <v xml:space="preserve"> </v>
      </c>
      <c r="D384" s="9">
        <f>Input!F25</f>
        <v>0</v>
      </c>
      <c r="E384" s="9">
        <f>D384+D384*'Directions and Options'!$C$23</f>
        <v>0</v>
      </c>
      <c r="F384" s="9">
        <f>E384+E384*'Directions and Options'!$C$23</f>
        <v>0</v>
      </c>
      <c r="G384" s="9">
        <f>F384+F384*'Directions and Options'!$C$23</f>
        <v>0</v>
      </c>
      <c r="H384" s="9">
        <f>G384+G384*'Directions and Options'!$C$23</f>
        <v>0</v>
      </c>
      <c r="I384" s="9">
        <f>H384+H384*'Directions and Options'!$C$24</f>
        <v>0</v>
      </c>
      <c r="J384" s="9">
        <f>I384+I384*'Directions and Options'!$C$24</f>
        <v>0</v>
      </c>
      <c r="K384" s="9">
        <f>J384+J384*'Directions and Options'!$C$24</f>
        <v>0</v>
      </c>
      <c r="L384" s="9">
        <f>K384+K384*'Directions and Options'!$C$24</f>
        <v>0</v>
      </c>
      <c r="M384" s="9">
        <f>L384+L384*'Directions and Options'!$C$24</f>
        <v>0</v>
      </c>
      <c r="N384" s="9">
        <f>M384+M384*'Directions and Options'!$C$24</f>
        <v>0</v>
      </c>
      <c r="O384" s="9">
        <f>N384+N384*'Directions and Options'!$C$24</f>
        <v>0</v>
      </c>
      <c r="P384" s="9">
        <f>O384+O384*'Directions and Options'!$C$24</f>
        <v>0</v>
      </c>
      <c r="Q384" s="9">
        <f>P384+P384*'Directions and Options'!$C$24</f>
        <v>0</v>
      </c>
      <c r="R384" s="9">
        <f>Q384+Q384*'Directions and Options'!$C$24</f>
        <v>0</v>
      </c>
      <c r="S384" s="9">
        <f>R384+R384*'Directions and Options'!$C$24</f>
        <v>0</v>
      </c>
      <c r="T384" s="9">
        <f>S384+S384*'Directions and Options'!$C$24</f>
        <v>0</v>
      </c>
      <c r="U384" s="9">
        <f>T384+T384*'Directions and Options'!$C$24</f>
        <v>0</v>
      </c>
      <c r="V384" s="9">
        <f>U384+U384*'Directions and Options'!$C$24</f>
        <v>0</v>
      </c>
      <c r="W384" s="9">
        <f>V384+V384*'Directions and Options'!$C$24</f>
        <v>0</v>
      </c>
      <c r="X384" s="9">
        <f>W384+W384*'Directions and Options'!$C$24</f>
        <v>0</v>
      </c>
    </row>
    <row r="385" spans="2:24" hidden="1" outlineLevel="2" x14ac:dyDescent="0.3">
      <c r="B385" s="113"/>
      <c r="C385" s="9" t="str">
        <f>IF(ISBLANK(Input!C26)," ",Input!C26)</f>
        <v>Sprinkler System</v>
      </c>
      <c r="D385" s="9">
        <f>Input!F26</f>
        <v>24000</v>
      </c>
      <c r="E385" s="9">
        <f>D385+D385*'Directions and Options'!$C$23</f>
        <v>25200</v>
      </c>
      <c r="F385" s="9">
        <f>E385+E385*'Directions and Options'!$C$23</f>
        <v>26460</v>
      </c>
      <c r="G385" s="9">
        <f>F385+F385*'Directions and Options'!$C$23</f>
        <v>27783</v>
      </c>
      <c r="H385" s="9">
        <f>G385+G385*'Directions and Options'!$C$23</f>
        <v>29172.15</v>
      </c>
      <c r="I385" s="9">
        <f>H385+H385*'Directions and Options'!$C$24</f>
        <v>30047.3145</v>
      </c>
      <c r="J385" s="9">
        <f>I385+I385*'Directions and Options'!$C$24</f>
        <v>30948.733935</v>
      </c>
      <c r="K385" s="9">
        <f>J385+J385*'Directions and Options'!$C$24</f>
        <v>31877.195953049999</v>
      </c>
      <c r="L385" s="9">
        <f>K385+K385*'Directions and Options'!$C$24</f>
        <v>32833.511831641496</v>
      </c>
      <c r="M385" s="9">
        <f>L385+L385*'Directions and Options'!$C$24</f>
        <v>33818.51718659074</v>
      </c>
      <c r="N385" s="9">
        <f>M385+M385*'Directions and Options'!$C$24</f>
        <v>34833.07270218846</v>
      </c>
      <c r="O385" s="9">
        <f>N385+N385*'Directions and Options'!$C$24</f>
        <v>35878.064883254112</v>
      </c>
      <c r="P385" s="9">
        <f>O385+O385*'Directions and Options'!$C$24</f>
        <v>36954.406829751737</v>
      </c>
      <c r="Q385" s="9">
        <f>P385+P385*'Directions and Options'!$C$24</f>
        <v>38063.039034644287</v>
      </c>
      <c r="R385" s="9">
        <f>Q385+Q385*'Directions and Options'!$C$24</f>
        <v>39204.930205683617</v>
      </c>
      <c r="S385" s="9">
        <f>R385+R385*'Directions and Options'!$C$24</f>
        <v>40381.078111854127</v>
      </c>
      <c r="T385" s="9">
        <f>S385+S385*'Directions and Options'!$C$24</f>
        <v>41592.510455209747</v>
      </c>
      <c r="U385" s="9">
        <f>T385+T385*'Directions and Options'!$C$24</f>
        <v>42840.285768866037</v>
      </c>
      <c r="V385" s="9">
        <f>U385+U385*'Directions and Options'!$C$24</f>
        <v>44125.494341932019</v>
      </c>
      <c r="W385" s="9">
        <f>V385+V385*'Directions and Options'!$C$24</f>
        <v>45449.259172189981</v>
      </c>
      <c r="X385" s="9">
        <f>W385+W385*'Directions and Options'!$C$24</f>
        <v>46812.736947355683</v>
      </c>
    </row>
    <row r="386" spans="2:24" hidden="1" outlineLevel="2" x14ac:dyDescent="0.3">
      <c r="B386" s="113"/>
      <c r="C386" s="9" t="str">
        <f>IF(ISBLANK(Input!C27)," ",Input!C27)</f>
        <v>Fire Pump</v>
      </c>
      <c r="D386" s="9">
        <f>Input!F27</f>
        <v>0</v>
      </c>
      <c r="E386" s="9">
        <f>D386+D386*'Directions and Options'!$C$23</f>
        <v>0</v>
      </c>
      <c r="F386" s="9">
        <f>E386+E386*'Directions and Options'!$C$23</f>
        <v>0</v>
      </c>
      <c r="G386" s="9">
        <f>F386+F386*'Directions and Options'!$C$23</f>
        <v>0</v>
      </c>
      <c r="H386" s="9">
        <f>G386+G386*'Directions and Options'!$C$23</f>
        <v>0</v>
      </c>
      <c r="I386" s="9">
        <f>H386+H386*'Directions and Options'!$C$24</f>
        <v>0</v>
      </c>
      <c r="J386" s="9">
        <f>I386+I386*'Directions and Options'!$C$24</f>
        <v>0</v>
      </c>
      <c r="K386" s="9">
        <f>J386+J386*'Directions and Options'!$C$24</f>
        <v>0</v>
      </c>
      <c r="L386" s="9">
        <f>K386+K386*'Directions and Options'!$C$24</f>
        <v>0</v>
      </c>
      <c r="M386" s="9">
        <f>L386+L386*'Directions and Options'!$C$24</f>
        <v>0</v>
      </c>
      <c r="N386" s="9">
        <f>M386+M386*'Directions and Options'!$C$24</f>
        <v>0</v>
      </c>
      <c r="O386" s="9">
        <f>N386+N386*'Directions and Options'!$C$24</f>
        <v>0</v>
      </c>
      <c r="P386" s="9">
        <f>O386+O386*'Directions and Options'!$C$24</f>
        <v>0</v>
      </c>
      <c r="Q386" s="9">
        <f>P386+P386*'Directions and Options'!$C$24</f>
        <v>0</v>
      </c>
      <c r="R386" s="9">
        <f>Q386+Q386*'Directions and Options'!$C$24</f>
        <v>0</v>
      </c>
      <c r="S386" s="9">
        <f>R386+R386*'Directions and Options'!$C$24</f>
        <v>0</v>
      </c>
      <c r="T386" s="9">
        <f>S386+S386*'Directions and Options'!$C$24</f>
        <v>0</v>
      </c>
      <c r="U386" s="9">
        <f>T386+T386*'Directions and Options'!$C$24</f>
        <v>0</v>
      </c>
      <c r="V386" s="9">
        <f>U386+U386*'Directions and Options'!$C$24</f>
        <v>0</v>
      </c>
      <c r="W386" s="9">
        <f>V386+V386*'Directions and Options'!$C$24</f>
        <v>0</v>
      </c>
      <c r="X386" s="9">
        <f>W386+W386*'Directions and Options'!$C$24</f>
        <v>0</v>
      </c>
    </row>
    <row r="387" spans="2:24" hidden="1" outlineLevel="2" x14ac:dyDescent="0.3">
      <c r="B387" s="113"/>
      <c r="C387" s="9" t="str">
        <f>IF(ISBLANK(Input!C28)," ",Input!C28)</f>
        <v>Fire Extinguishers</v>
      </c>
      <c r="D387" s="9">
        <f>Input!F28</f>
        <v>300</v>
      </c>
      <c r="E387" s="9">
        <f>D387+D387*'Directions and Options'!$C$23</f>
        <v>315</v>
      </c>
      <c r="F387" s="9">
        <f>E387+E387*'Directions and Options'!$C$23</f>
        <v>330.75</v>
      </c>
      <c r="G387" s="9">
        <f>F387+F387*'Directions and Options'!$C$23</f>
        <v>347.28750000000002</v>
      </c>
      <c r="H387" s="9">
        <f>G387+G387*'Directions and Options'!$C$23</f>
        <v>364.65187500000002</v>
      </c>
      <c r="I387" s="9">
        <f>H387+H387*'Directions and Options'!$C$24</f>
        <v>375.59143125000003</v>
      </c>
      <c r="J387" s="9">
        <f>I387+I387*'Directions and Options'!$C$24</f>
        <v>386.8591741875</v>
      </c>
      <c r="K387" s="9">
        <f>J387+J387*'Directions and Options'!$C$24</f>
        <v>398.464949413125</v>
      </c>
      <c r="L387" s="9">
        <f>K387+K387*'Directions and Options'!$C$24</f>
        <v>410.41889789551874</v>
      </c>
      <c r="M387" s="9">
        <f>L387+L387*'Directions and Options'!$C$24</f>
        <v>422.73146483238429</v>
      </c>
      <c r="N387" s="9">
        <f>M387+M387*'Directions and Options'!$C$24</f>
        <v>435.41340877735581</v>
      </c>
      <c r="O387" s="9">
        <f>N387+N387*'Directions and Options'!$C$24</f>
        <v>448.47581104067649</v>
      </c>
      <c r="P387" s="9">
        <f>O387+O387*'Directions and Options'!$C$24</f>
        <v>461.93008537189678</v>
      </c>
      <c r="Q387" s="9">
        <f>P387+P387*'Directions and Options'!$C$24</f>
        <v>475.78798793305367</v>
      </c>
      <c r="R387" s="9">
        <f>Q387+Q387*'Directions and Options'!$C$24</f>
        <v>490.06162757104528</v>
      </c>
      <c r="S387" s="9">
        <f>R387+R387*'Directions and Options'!$C$24</f>
        <v>504.76347639817664</v>
      </c>
      <c r="T387" s="9">
        <f>S387+S387*'Directions and Options'!$C$24</f>
        <v>519.90638069012198</v>
      </c>
      <c r="U387" s="9">
        <f>T387+T387*'Directions and Options'!$C$24</f>
        <v>535.50357211082564</v>
      </c>
      <c r="V387" s="9">
        <f>U387+U387*'Directions and Options'!$C$24</f>
        <v>551.56867927415044</v>
      </c>
      <c r="W387" s="9">
        <f>V387+V387*'Directions and Options'!$C$24</f>
        <v>568.11573965237494</v>
      </c>
      <c r="X387" s="9">
        <f>W387+W387*'Directions and Options'!$C$24</f>
        <v>585.15921184194622</v>
      </c>
    </row>
    <row r="388" spans="2:24" hidden="1" outlineLevel="2" x14ac:dyDescent="0.3">
      <c r="B388" s="113"/>
      <c r="C388" s="9" t="str">
        <f>IF(ISBLANK(Input!C29)," ",Input!C29)</f>
        <v>Restrooms</v>
      </c>
      <c r="D388" s="9">
        <f>Input!F29</f>
        <v>0</v>
      </c>
      <c r="E388" s="9">
        <f>D388+D388*'Directions and Options'!$C$23</f>
        <v>0</v>
      </c>
      <c r="F388" s="9">
        <f>E388+E388*'Directions and Options'!$C$23</f>
        <v>0</v>
      </c>
      <c r="G388" s="9">
        <f>F388+F388*'Directions and Options'!$C$23</f>
        <v>0</v>
      </c>
      <c r="H388" s="9">
        <f>G388+G388*'Directions and Options'!$C$23</f>
        <v>0</v>
      </c>
      <c r="I388" s="9">
        <f>H388+H388*'Directions and Options'!$C$24</f>
        <v>0</v>
      </c>
      <c r="J388" s="9">
        <f>I388+I388*'Directions and Options'!$C$24</f>
        <v>0</v>
      </c>
      <c r="K388" s="9">
        <f>J388+J388*'Directions and Options'!$C$24</f>
        <v>0</v>
      </c>
      <c r="L388" s="9">
        <f>K388+K388*'Directions and Options'!$C$24</f>
        <v>0</v>
      </c>
      <c r="M388" s="9">
        <f>L388+L388*'Directions and Options'!$C$24</f>
        <v>0</v>
      </c>
      <c r="N388" s="9">
        <f>M388+M388*'Directions and Options'!$C$24</f>
        <v>0</v>
      </c>
      <c r="O388" s="9">
        <f>N388+N388*'Directions and Options'!$C$24</f>
        <v>0</v>
      </c>
      <c r="P388" s="9">
        <f>O388+O388*'Directions and Options'!$C$24</f>
        <v>0</v>
      </c>
      <c r="Q388" s="9">
        <f>P388+P388*'Directions and Options'!$C$24</f>
        <v>0</v>
      </c>
      <c r="R388" s="9">
        <f>Q388+Q388*'Directions and Options'!$C$24</f>
        <v>0</v>
      </c>
      <c r="S388" s="9">
        <f>R388+R388*'Directions and Options'!$C$24</f>
        <v>0</v>
      </c>
      <c r="T388" s="9">
        <f>S388+S388*'Directions and Options'!$C$24</f>
        <v>0</v>
      </c>
      <c r="U388" s="9">
        <f>T388+T388*'Directions and Options'!$C$24</f>
        <v>0</v>
      </c>
      <c r="V388" s="9">
        <f>U388+U388*'Directions and Options'!$C$24</f>
        <v>0</v>
      </c>
      <c r="W388" s="9">
        <f>V388+V388*'Directions and Options'!$C$24</f>
        <v>0</v>
      </c>
      <c r="X388" s="9">
        <f>W388+W388*'Directions and Options'!$C$24</f>
        <v>0</v>
      </c>
    </row>
    <row r="389" spans="2:24" hidden="1" outlineLevel="2" x14ac:dyDescent="0.3">
      <c r="B389" s="113"/>
      <c r="C389" s="9" t="str">
        <f>IF(ISBLANK(Input!C30)," ",Input!C30)</f>
        <v xml:space="preserve">Building Entry </v>
      </c>
      <c r="D389" s="9">
        <f>Input!F30</f>
        <v>10000</v>
      </c>
      <c r="E389" s="9">
        <f>D389+D389*'Directions and Options'!$C$23</f>
        <v>10500</v>
      </c>
      <c r="F389" s="9">
        <f>E389+E389*'Directions and Options'!$C$23</f>
        <v>11025</v>
      </c>
      <c r="G389" s="9">
        <f>F389+F389*'Directions and Options'!$C$23</f>
        <v>11576.25</v>
      </c>
      <c r="H389" s="9">
        <f>G389+G389*'Directions and Options'!$C$23</f>
        <v>12155.0625</v>
      </c>
      <c r="I389" s="9">
        <f>H389+H389*'Directions and Options'!$C$24</f>
        <v>12519.714375</v>
      </c>
      <c r="J389" s="9">
        <f>I389+I389*'Directions and Options'!$C$24</f>
        <v>12895.30580625</v>
      </c>
      <c r="K389" s="9">
        <f>J389+J389*'Directions and Options'!$C$24</f>
        <v>13282.164980437501</v>
      </c>
      <c r="L389" s="9">
        <f>K389+K389*'Directions and Options'!$C$24</f>
        <v>13680.629929850626</v>
      </c>
      <c r="M389" s="9">
        <f>L389+L389*'Directions and Options'!$C$24</f>
        <v>14091.048827746145</v>
      </c>
      <c r="N389" s="9">
        <f>M389+M389*'Directions and Options'!$C$24</f>
        <v>14513.780292578529</v>
      </c>
      <c r="O389" s="9">
        <f>N389+N389*'Directions and Options'!$C$24</f>
        <v>14949.193701355885</v>
      </c>
      <c r="P389" s="9">
        <f>O389+O389*'Directions and Options'!$C$24</f>
        <v>15397.669512396562</v>
      </c>
      <c r="Q389" s="9">
        <f>P389+P389*'Directions and Options'!$C$24</f>
        <v>15859.599597768458</v>
      </c>
      <c r="R389" s="9">
        <f>Q389+Q389*'Directions and Options'!$C$24</f>
        <v>16335.387585701512</v>
      </c>
      <c r="S389" s="9">
        <f>R389+R389*'Directions and Options'!$C$24</f>
        <v>16825.449213272557</v>
      </c>
      <c r="T389" s="9">
        <f>S389+S389*'Directions and Options'!$C$24</f>
        <v>17330.212689670734</v>
      </c>
      <c r="U389" s="9">
        <f>T389+T389*'Directions and Options'!$C$24</f>
        <v>17850.119070360855</v>
      </c>
      <c r="V389" s="9">
        <f>U389+U389*'Directions and Options'!$C$24</f>
        <v>18385.622642471681</v>
      </c>
      <c r="W389" s="9">
        <f>V389+V389*'Directions and Options'!$C$24</f>
        <v>18937.191321745831</v>
      </c>
      <c r="X389" s="9">
        <f>W389+W389*'Directions and Options'!$C$24</f>
        <v>19505.307061398205</v>
      </c>
    </row>
    <row r="390" spans="2:24" hidden="1" outlineLevel="2" x14ac:dyDescent="0.3">
      <c r="B390" s="113"/>
      <c r="C390" s="9" t="str">
        <f>IF(ISBLANK(Input!C31)," ",Input!C31)</f>
        <v>Chairlift</v>
      </c>
      <c r="D390" s="9">
        <f>Input!F31</f>
        <v>30000</v>
      </c>
      <c r="E390" s="9">
        <f>D390+D390*'Directions and Options'!$C$23</f>
        <v>31500</v>
      </c>
      <c r="F390" s="9">
        <f>E390+E390*'Directions and Options'!$C$23</f>
        <v>33075</v>
      </c>
      <c r="G390" s="9">
        <f>F390+F390*'Directions and Options'!$C$23</f>
        <v>34728.75</v>
      </c>
      <c r="H390" s="9">
        <f>G390+G390*'Directions and Options'!$C$23</f>
        <v>36465.1875</v>
      </c>
      <c r="I390" s="9">
        <f>H390+H390*'Directions and Options'!$C$24</f>
        <v>37559.143125000002</v>
      </c>
      <c r="J390" s="9">
        <f>I390+I390*'Directions and Options'!$C$24</f>
        <v>38685.917418750003</v>
      </c>
      <c r="K390" s="9">
        <f>J390+J390*'Directions and Options'!$C$24</f>
        <v>39846.4949413125</v>
      </c>
      <c r="L390" s="9">
        <f>K390+K390*'Directions and Options'!$C$24</f>
        <v>41041.889789551875</v>
      </c>
      <c r="M390" s="9">
        <f>L390+L390*'Directions and Options'!$C$24</f>
        <v>42273.14648323843</v>
      </c>
      <c r="N390" s="9">
        <f>M390+M390*'Directions and Options'!$C$24</f>
        <v>43541.34087773558</v>
      </c>
      <c r="O390" s="9">
        <f>N390+N390*'Directions and Options'!$C$24</f>
        <v>44847.581104067649</v>
      </c>
      <c r="P390" s="9">
        <f>O390+O390*'Directions and Options'!$C$24</f>
        <v>46193.008537189678</v>
      </c>
      <c r="Q390" s="9">
        <f>P390+P390*'Directions and Options'!$C$24</f>
        <v>47578.798793305366</v>
      </c>
      <c r="R390" s="9">
        <f>Q390+Q390*'Directions and Options'!$C$24</f>
        <v>49006.162757104525</v>
      </c>
      <c r="S390" s="9">
        <f>R390+R390*'Directions and Options'!$C$24</f>
        <v>50476.347639817657</v>
      </c>
      <c r="T390" s="9">
        <f>S390+S390*'Directions and Options'!$C$24</f>
        <v>51990.638069012188</v>
      </c>
      <c r="U390" s="9">
        <f>T390+T390*'Directions and Options'!$C$24</f>
        <v>53550.357211082555</v>
      </c>
      <c r="V390" s="9">
        <f>U390+U390*'Directions and Options'!$C$24</f>
        <v>55156.867927415035</v>
      </c>
      <c r="W390" s="9">
        <f>V390+V390*'Directions and Options'!$C$24</f>
        <v>56811.573965237483</v>
      </c>
      <c r="X390" s="9">
        <f>W390+W390*'Directions and Options'!$C$24</f>
        <v>58515.921184194609</v>
      </c>
    </row>
    <row r="391" spans="2:24" hidden="1" outlineLevel="2" x14ac:dyDescent="0.3">
      <c r="B391" s="113"/>
      <c r="C391" s="9" t="str">
        <f>IF(ISBLANK(Input!C32)," ",Input!C32)</f>
        <v>Fire Escape Staircase</v>
      </c>
      <c r="D391" s="9">
        <f>Input!F32</f>
        <v>7500</v>
      </c>
      <c r="E391" s="9">
        <f>D391+D391*'Directions and Options'!$C$23</f>
        <v>7875</v>
      </c>
      <c r="F391" s="9">
        <f>E391+E391*'Directions and Options'!$C$23</f>
        <v>8268.75</v>
      </c>
      <c r="G391" s="9">
        <f>F391+F391*'Directions and Options'!$C$23</f>
        <v>8682.1875</v>
      </c>
      <c r="H391" s="9">
        <f>G391+G391*'Directions and Options'!$C$23</f>
        <v>9116.296875</v>
      </c>
      <c r="I391" s="9">
        <f>H391+H391*'Directions and Options'!$C$24</f>
        <v>9389.7857812500006</v>
      </c>
      <c r="J391" s="9">
        <f>I391+I391*'Directions and Options'!$C$24</f>
        <v>9671.4793546875007</v>
      </c>
      <c r="K391" s="9">
        <f>J391+J391*'Directions and Options'!$C$24</f>
        <v>9961.6237353281249</v>
      </c>
      <c r="L391" s="9">
        <f>K391+K391*'Directions and Options'!$C$24</f>
        <v>10260.472447387969</v>
      </c>
      <c r="M391" s="9">
        <f>L391+L391*'Directions and Options'!$C$24</f>
        <v>10568.286620809607</v>
      </c>
      <c r="N391" s="9">
        <f>M391+M391*'Directions and Options'!$C$24</f>
        <v>10885.335219433895</v>
      </c>
      <c r="O391" s="9">
        <f>N391+N391*'Directions and Options'!$C$24</f>
        <v>11211.895276016912</v>
      </c>
      <c r="P391" s="9">
        <f>O391+O391*'Directions and Options'!$C$24</f>
        <v>11548.25213429742</v>
      </c>
      <c r="Q391" s="9">
        <f>P391+P391*'Directions and Options'!$C$24</f>
        <v>11894.699698326342</v>
      </c>
      <c r="R391" s="9">
        <f>Q391+Q391*'Directions and Options'!$C$24</f>
        <v>12251.540689276131</v>
      </c>
      <c r="S391" s="9">
        <f>R391+R391*'Directions and Options'!$C$24</f>
        <v>12619.086909954414</v>
      </c>
      <c r="T391" s="9">
        <f>S391+S391*'Directions and Options'!$C$24</f>
        <v>12997.659517253047</v>
      </c>
      <c r="U391" s="9">
        <f>T391+T391*'Directions and Options'!$C$24</f>
        <v>13387.589302770639</v>
      </c>
      <c r="V391" s="9">
        <f>U391+U391*'Directions and Options'!$C$24</f>
        <v>13789.216981853759</v>
      </c>
      <c r="W391" s="9">
        <f>V391+V391*'Directions and Options'!$C$24</f>
        <v>14202.893491309371</v>
      </c>
      <c r="X391" s="9">
        <f>W391+W391*'Directions and Options'!$C$24</f>
        <v>14628.980296048652</v>
      </c>
    </row>
    <row r="392" spans="2:24" hidden="1" outlineLevel="2" x14ac:dyDescent="0.3">
      <c r="B392" s="113"/>
      <c r="C392" s="9" t="str">
        <f>IF(ISBLANK(Input!C33)," ",Input!C33)</f>
        <v>Concrete Steps</v>
      </c>
      <c r="D392" s="9">
        <f>Input!F33</f>
        <v>3500</v>
      </c>
      <c r="E392" s="9">
        <f>D392+D392*'Directions and Options'!$C$23</f>
        <v>3675</v>
      </c>
      <c r="F392" s="9">
        <f>E392+E392*'Directions and Options'!$C$23</f>
        <v>3858.75</v>
      </c>
      <c r="G392" s="9">
        <f>F392+F392*'Directions and Options'!$C$23</f>
        <v>4051.6875</v>
      </c>
      <c r="H392" s="9">
        <f>G392+G392*'Directions and Options'!$C$23</f>
        <v>4254.2718750000004</v>
      </c>
      <c r="I392" s="9">
        <f>H392+H392*'Directions and Options'!$C$24</f>
        <v>4381.9000312500002</v>
      </c>
      <c r="J392" s="9">
        <f>I392+I392*'Directions and Options'!$C$24</f>
        <v>4513.3570321875004</v>
      </c>
      <c r="K392" s="9">
        <f>J392+J392*'Directions and Options'!$C$24</f>
        <v>4648.7577431531254</v>
      </c>
      <c r="L392" s="9">
        <f>K392+K392*'Directions and Options'!$C$24</f>
        <v>4788.2204754477189</v>
      </c>
      <c r="M392" s="9">
        <f>L392+L392*'Directions and Options'!$C$24</f>
        <v>4931.8670897111506</v>
      </c>
      <c r="N392" s="9">
        <f>M392+M392*'Directions and Options'!$C$24</f>
        <v>5079.8231024024853</v>
      </c>
      <c r="O392" s="9">
        <f>N392+N392*'Directions and Options'!$C$24</f>
        <v>5232.2177954745603</v>
      </c>
      <c r="P392" s="9">
        <f>O392+O392*'Directions and Options'!$C$24</f>
        <v>5389.1843293387974</v>
      </c>
      <c r="Q392" s="9">
        <f>P392+P392*'Directions and Options'!$C$24</f>
        <v>5550.859859218961</v>
      </c>
      <c r="R392" s="9">
        <f>Q392+Q392*'Directions and Options'!$C$24</f>
        <v>5717.3856549955299</v>
      </c>
      <c r="S392" s="9">
        <f>R392+R392*'Directions and Options'!$C$24</f>
        <v>5888.9072246453961</v>
      </c>
      <c r="T392" s="9">
        <f>S392+S392*'Directions and Options'!$C$24</f>
        <v>6065.5744413847578</v>
      </c>
      <c r="U392" s="9">
        <f>T392+T392*'Directions and Options'!$C$24</f>
        <v>6247.5416746263008</v>
      </c>
      <c r="V392" s="9">
        <f>U392+U392*'Directions and Options'!$C$24</f>
        <v>6434.96792486509</v>
      </c>
      <c r="W392" s="9">
        <f>V392+V392*'Directions and Options'!$C$24</f>
        <v>6628.0169626110428</v>
      </c>
      <c r="X392" s="9">
        <f>W392+W392*'Directions and Options'!$C$24</f>
        <v>6826.8574714893739</v>
      </c>
    </row>
    <row r="393" spans="2:24" hidden="1" outlineLevel="2" x14ac:dyDescent="0.3">
      <c r="B393" s="113"/>
      <c r="C393" s="9" t="str">
        <f>IF(ISBLANK(Input!C34)," ",Input!C34)</f>
        <v>Lead Based Paint (LBP)</v>
      </c>
      <c r="D393" s="9">
        <f>Input!F34</f>
        <v>5000</v>
      </c>
      <c r="E393" s="9">
        <f>D393+D393*'Directions and Options'!$C$23</f>
        <v>5250</v>
      </c>
      <c r="F393" s="9">
        <f>E393+E393*'Directions and Options'!$C$23</f>
        <v>5512.5</v>
      </c>
      <c r="G393" s="9">
        <f>F393+F393*'Directions and Options'!$C$23</f>
        <v>5788.125</v>
      </c>
      <c r="H393" s="9">
        <f>G393+G393*'Directions and Options'!$C$23</f>
        <v>6077.53125</v>
      </c>
      <c r="I393" s="9">
        <f>H393+H393*'Directions and Options'!$C$24</f>
        <v>6259.8571874999998</v>
      </c>
      <c r="J393" s="9">
        <f>I393+I393*'Directions and Options'!$C$24</f>
        <v>6447.6529031250002</v>
      </c>
      <c r="K393" s="9">
        <f>J393+J393*'Directions and Options'!$C$24</f>
        <v>6641.0824902187505</v>
      </c>
      <c r="L393" s="9">
        <f>K393+K393*'Directions and Options'!$C$24</f>
        <v>6840.3149649253128</v>
      </c>
      <c r="M393" s="9">
        <f>L393+L393*'Directions and Options'!$C$24</f>
        <v>7045.5244138730723</v>
      </c>
      <c r="N393" s="9">
        <f>M393+M393*'Directions and Options'!$C$24</f>
        <v>7256.8901462892645</v>
      </c>
      <c r="O393" s="9">
        <f>N393+N393*'Directions and Options'!$C$24</f>
        <v>7474.5968506779427</v>
      </c>
      <c r="P393" s="9">
        <f>O393+O393*'Directions and Options'!$C$24</f>
        <v>7698.834756198281</v>
      </c>
      <c r="Q393" s="9">
        <f>P393+P393*'Directions and Options'!$C$24</f>
        <v>7929.7997988842289</v>
      </c>
      <c r="R393" s="9">
        <f>Q393+Q393*'Directions and Options'!$C$24</f>
        <v>8167.6937928507559</v>
      </c>
      <c r="S393" s="9">
        <f>R393+R393*'Directions and Options'!$C$24</f>
        <v>8412.7246066362786</v>
      </c>
      <c r="T393" s="9">
        <f>S393+S393*'Directions and Options'!$C$24</f>
        <v>8665.1063448353671</v>
      </c>
      <c r="U393" s="9">
        <f>T393+T393*'Directions and Options'!$C$24</f>
        <v>8925.0595351804277</v>
      </c>
      <c r="V393" s="9">
        <f>U393+U393*'Directions and Options'!$C$24</f>
        <v>9192.8113212358403</v>
      </c>
      <c r="W393" s="9">
        <f>V393+V393*'Directions and Options'!$C$24</f>
        <v>9468.5956608729157</v>
      </c>
      <c r="X393" s="9">
        <f>W393+W393*'Directions and Options'!$C$24</f>
        <v>9752.6535306991027</v>
      </c>
    </row>
    <row r="394" spans="2:24" hidden="1" outlineLevel="2" x14ac:dyDescent="0.3">
      <c r="B394" s="113"/>
      <c r="C394" s="9" t="str">
        <f>IF(ISBLANK(Input!C35)," ",Input!C35)</f>
        <v>Asbestos Containing Material (ACM)</v>
      </c>
      <c r="D394" s="9">
        <f>Input!F35</f>
        <v>3000</v>
      </c>
      <c r="E394" s="9">
        <f>D394+D394*'Directions and Options'!$C$23</f>
        <v>3150</v>
      </c>
      <c r="F394" s="9">
        <f>E394+E394*'Directions and Options'!$C$23</f>
        <v>3307.5</v>
      </c>
      <c r="G394" s="9">
        <f>F394+F394*'Directions and Options'!$C$23</f>
        <v>3472.875</v>
      </c>
      <c r="H394" s="9">
        <f>G394+G394*'Directions and Options'!$C$23</f>
        <v>3646.5187500000002</v>
      </c>
      <c r="I394" s="9">
        <f>H394+H394*'Directions and Options'!$C$24</f>
        <v>3755.9143125000001</v>
      </c>
      <c r="J394" s="9">
        <f>I394+I394*'Directions and Options'!$C$24</f>
        <v>3868.591741875</v>
      </c>
      <c r="K394" s="9">
        <f>J394+J394*'Directions and Options'!$C$24</f>
        <v>3984.6494941312499</v>
      </c>
      <c r="L394" s="9">
        <f>K394+K394*'Directions and Options'!$C$24</f>
        <v>4104.1889789551869</v>
      </c>
      <c r="M394" s="9">
        <f>L394+L394*'Directions and Options'!$C$24</f>
        <v>4227.3146483238424</v>
      </c>
      <c r="N394" s="9">
        <f>M394+M394*'Directions and Options'!$C$24</f>
        <v>4354.1340877735574</v>
      </c>
      <c r="O394" s="9">
        <f>N394+N394*'Directions and Options'!$C$24</f>
        <v>4484.758110406764</v>
      </c>
      <c r="P394" s="9">
        <f>O394+O394*'Directions and Options'!$C$24</f>
        <v>4619.3008537189671</v>
      </c>
      <c r="Q394" s="9">
        <f>P394+P394*'Directions and Options'!$C$24</f>
        <v>4757.8798793305359</v>
      </c>
      <c r="R394" s="9">
        <f>Q394+Q394*'Directions and Options'!$C$24</f>
        <v>4900.6162757104521</v>
      </c>
      <c r="S394" s="9">
        <f>R394+R394*'Directions and Options'!$C$24</f>
        <v>5047.6347639817659</v>
      </c>
      <c r="T394" s="9">
        <f>S394+S394*'Directions and Options'!$C$24</f>
        <v>5199.0638069012184</v>
      </c>
      <c r="U394" s="9">
        <f>T394+T394*'Directions and Options'!$C$24</f>
        <v>5355.0357211082546</v>
      </c>
      <c r="V394" s="9">
        <f>U394+U394*'Directions and Options'!$C$24</f>
        <v>5515.6867927415024</v>
      </c>
      <c r="W394" s="9">
        <f>V394+V394*'Directions and Options'!$C$24</f>
        <v>5681.1573965237476</v>
      </c>
      <c r="X394" s="9">
        <f>W394+W394*'Directions and Options'!$C$24</f>
        <v>5851.5921184194603</v>
      </c>
    </row>
    <row r="395" spans="2:24" hidden="1" outlineLevel="2" x14ac:dyDescent="0.3">
      <c r="B395" s="113"/>
      <c r="C395" s="9" t="str">
        <f>IF(ISBLANK(Input!C36)," ",Input!C36)</f>
        <v>Floor Finishes</v>
      </c>
      <c r="D395" s="9">
        <f>Input!F36</f>
        <v>4800</v>
      </c>
      <c r="E395" s="9">
        <f>D395+D395*'Directions and Options'!$C$23</f>
        <v>5040</v>
      </c>
      <c r="F395" s="9">
        <f>E395+E395*'Directions and Options'!$C$23</f>
        <v>5292</v>
      </c>
      <c r="G395" s="9">
        <f>F395+F395*'Directions and Options'!$C$23</f>
        <v>5556.6</v>
      </c>
      <c r="H395" s="9">
        <f>G395+G395*'Directions and Options'!$C$23</f>
        <v>5834.43</v>
      </c>
      <c r="I395" s="9">
        <f>H395+H395*'Directions and Options'!$C$24</f>
        <v>6009.4629000000004</v>
      </c>
      <c r="J395" s="9">
        <f>I395+I395*'Directions and Options'!$C$24</f>
        <v>6189.746787</v>
      </c>
      <c r="K395" s="9">
        <f>J395+J395*'Directions and Options'!$C$24</f>
        <v>6375.43919061</v>
      </c>
      <c r="L395" s="9">
        <f>K395+K395*'Directions and Options'!$C$24</f>
        <v>6566.7023663282998</v>
      </c>
      <c r="M395" s="9">
        <f>L395+L395*'Directions and Options'!$C$24</f>
        <v>6763.7034373181486</v>
      </c>
      <c r="N395" s="9">
        <f>M395+M395*'Directions and Options'!$C$24</f>
        <v>6966.614540437693</v>
      </c>
      <c r="O395" s="9">
        <f>N395+N395*'Directions and Options'!$C$24</f>
        <v>7175.6129766508238</v>
      </c>
      <c r="P395" s="9">
        <f>O395+O395*'Directions and Options'!$C$24</f>
        <v>7390.8813659503485</v>
      </c>
      <c r="Q395" s="9">
        <f>P395+P395*'Directions and Options'!$C$24</f>
        <v>7612.6078069288587</v>
      </c>
      <c r="R395" s="9">
        <f>Q395+Q395*'Directions and Options'!$C$24</f>
        <v>7840.9860411367245</v>
      </c>
      <c r="S395" s="9">
        <f>R395+R395*'Directions and Options'!$C$24</f>
        <v>8076.2156223708262</v>
      </c>
      <c r="T395" s="9">
        <f>S395+S395*'Directions and Options'!$C$24</f>
        <v>8318.5020910419516</v>
      </c>
      <c r="U395" s="9">
        <f>T395+T395*'Directions and Options'!$C$24</f>
        <v>8568.0571537732103</v>
      </c>
      <c r="V395" s="9">
        <f>U395+U395*'Directions and Options'!$C$24</f>
        <v>8825.098868386407</v>
      </c>
      <c r="W395" s="9">
        <f>V395+V395*'Directions and Options'!$C$24</f>
        <v>9089.8518344379991</v>
      </c>
      <c r="X395" s="9">
        <f>W395+W395*'Directions and Options'!$C$24</f>
        <v>9362.5473894711395</v>
      </c>
    </row>
    <row r="396" spans="2:24" hidden="1" outlineLevel="2" x14ac:dyDescent="0.3">
      <c r="B396" s="113"/>
      <c r="C396" s="9" t="str">
        <f>IF(ISBLANK(Input!C38)," ",Input!C38)</f>
        <v>Exterior Walls (Blown-In)</v>
      </c>
      <c r="D396" s="9">
        <f>Input!F38</f>
        <v>0</v>
      </c>
      <c r="E396" s="9">
        <f>D396+D396*'Directions and Options'!$C$23</f>
        <v>0</v>
      </c>
      <c r="F396" s="9">
        <f>E396+E396*'Directions and Options'!$C$23</f>
        <v>0</v>
      </c>
      <c r="G396" s="9">
        <f>F396+F396*'Directions and Options'!$C$23</f>
        <v>0</v>
      </c>
      <c r="H396" s="9">
        <f>G396+G396*'Directions and Options'!$C$23</f>
        <v>0</v>
      </c>
      <c r="I396" s="9">
        <f>H396+H396*'Directions and Options'!$C$24</f>
        <v>0</v>
      </c>
      <c r="J396" s="9">
        <f>I396+I396*'Directions and Options'!$C$24</f>
        <v>0</v>
      </c>
      <c r="K396" s="9">
        <f>J396+J396*'Directions and Options'!$C$24</f>
        <v>0</v>
      </c>
      <c r="L396" s="9">
        <f>K396+K396*'Directions and Options'!$C$24</f>
        <v>0</v>
      </c>
      <c r="M396" s="9">
        <f>L396+L396*'Directions and Options'!$C$24</f>
        <v>0</v>
      </c>
      <c r="N396" s="9">
        <f>M396+M396*'Directions and Options'!$C$24</f>
        <v>0</v>
      </c>
      <c r="O396" s="9">
        <f>N396+N396*'Directions and Options'!$C$24</f>
        <v>0</v>
      </c>
      <c r="P396" s="9">
        <f>O396+O396*'Directions and Options'!$C$24</f>
        <v>0</v>
      </c>
      <c r="Q396" s="9">
        <f>P396+P396*'Directions and Options'!$C$24</f>
        <v>0</v>
      </c>
      <c r="R396" s="9">
        <f>Q396+Q396*'Directions and Options'!$C$24</f>
        <v>0</v>
      </c>
      <c r="S396" s="9">
        <f>R396+R396*'Directions and Options'!$C$24</f>
        <v>0</v>
      </c>
      <c r="T396" s="9">
        <f>S396+S396*'Directions and Options'!$C$24</f>
        <v>0</v>
      </c>
      <c r="U396" s="9">
        <f>T396+T396*'Directions and Options'!$C$24</f>
        <v>0</v>
      </c>
      <c r="V396" s="9">
        <f>U396+U396*'Directions and Options'!$C$24</f>
        <v>0</v>
      </c>
      <c r="W396" s="9">
        <f>V396+V396*'Directions and Options'!$C$24</f>
        <v>0</v>
      </c>
      <c r="X396" s="9">
        <f>W396+W396*'Directions and Options'!$C$24</f>
        <v>0</v>
      </c>
    </row>
    <row r="397" spans="2:24" hidden="1" outlineLevel="2" x14ac:dyDescent="0.3">
      <c r="B397" s="113"/>
      <c r="C397" s="9" t="str">
        <f>IF(ISBLANK(Input!C39)," ",Input!C39)</f>
        <v>Roof deck Insulation</v>
      </c>
      <c r="D397" s="9">
        <f>Input!F39</f>
        <v>0</v>
      </c>
      <c r="E397" s="9">
        <f>D397+D397*'Directions and Options'!$C$23</f>
        <v>0</v>
      </c>
      <c r="F397" s="9">
        <f>E397+E397*'Directions and Options'!$C$23</f>
        <v>0</v>
      </c>
      <c r="G397" s="9">
        <f>F397+F397*'Directions and Options'!$C$23</f>
        <v>0</v>
      </c>
      <c r="H397" s="9">
        <f>G397+G397*'Directions and Options'!$C$23</f>
        <v>0</v>
      </c>
      <c r="I397" s="9">
        <f>H397+H397*'Directions and Options'!$C$24</f>
        <v>0</v>
      </c>
      <c r="J397" s="9">
        <f>I397+I397*'Directions and Options'!$C$24</f>
        <v>0</v>
      </c>
      <c r="K397" s="9">
        <f>J397+J397*'Directions and Options'!$C$24</f>
        <v>0</v>
      </c>
      <c r="L397" s="9">
        <f>K397+K397*'Directions and Options'!$C$24</f>
        <v>0</v>
      </c>
      <c r="M397" s="9">
        <f>L397+L397*'Directions and Options'!$C$24</f>
        <v>0</v>
      </c>
      <c r="N397" s="9">
        <f>M397+M397*'Directions and Options'!$C$24</f>
        <v>0</v>
      </c>
      <c r="O397" s="9">
        <f>N397+N397*'Directions and Options'!$C$24</f>
        <v>0</v>
      </c>
      <c r="P397" s="9">
        <f>O397+O397*'Directions and Options'!$C$24</f>
        <v>0</v>
      </c>
      <c r="Q397" s="9">
        <f>P397+P397*'Directions and Options'!$C$24</f>
        <v>0</v>
      </c>
      <c r="R397" s="9">
        <f>Q397+Q397*'Directions and Options'!$C$24</f>
        <v>0</v>
      </c>
      <c r="S397" s="9">
        <f>R397+R397*'Directions and Options'!$C$24</f>
        <v>0</v>
      </c>
      <c r="T397" s="9">
        <f>S397+S397*'Directions and Options'!$C$24</f>
        <v>0</v>
      </c>
      <c r="U397" s="9">
        <f>T397+T397*'Directions and Options'!$C$24</f>
        <v>0</v>
      </c>
      <c r="V397" s="9">
        <f>U397+U397*'Directions and Options'!$C$24</f>
        <v>0</v>
      </c>
      <c r="W397" s="9">
        <f>V397+V397*'Directions and Options'!$C$24</f>
        <v>0</v>
      </c>
      <c r="X397" s="9">
        <f>W397+W397*'Directions and Options'!$C$24</f>
        <v>0</v>
      </c>
    </row>
    <row r="398" spans="2:24" hidden="1" outlineLevel="2" x14ac:dyDescent="0.3">
      <c r="B398" s="113"/>
      <c r="C398" s="9" t="str">
        <f>IF(ISBLANK(Input!C40)," ",Input!C40)</f>
        <v>Energy Consultant</v>
      </c>
      <c r="D398" s="9">
        <f>Input!F40</f>
        <v>0</v>
      </c>
      <c r="E398" s="9">
        <f>D398+D398*'Directions and Options'!$C$23</f>
        <v>0</v>
      </c>
      <c r="F398" s="9">
        <f>E398+E398*'Directions and Options'!$C$23</f>
        <v>0</v>
      </c>
      <c r="G398" s="9">
        <f>F398+F398*'Directions and Options'!$C$23</f>
        <v>0</v>
      </c>
      <c r="H398" s="9">
        <f>G398+G398*'Directions and Options'!$C$23</f>
        <v>0</v>
      </c>
      <c r="I398" s="9">
        <f>H398+H398*'Directions and Options'!$C$24</f>
        <v>0</v>
      </c>
      <c r="J398" s="9">
        <f>I398+I398*'Directions and Options'!$C$24</f>
        <v>0</v>
      </c>
      <c r="K398" s="9">
        <f>J398+J398*'Directions and Options'!$C$24</f>
        <v>0</v>
      </c>
      <c r="L398" s="9">
        <f>K398+K398*'Directions and Options'!$C$24</f>
        <v>0</v>
      </c>
      <c r="M398" s="9">
        <f>L398+L398*'Directions and Options'!$C$24</f>
        <v>0</v>
      </c>
      <c r="N398" s="9">
        <f>M398+M398*'Directions and Options'!$C$24</f>
        <v>0</v>
      </c>
      <c r="O398" s="9">
        <f>N398+N398*'Directions and Options'!$C$24</f>
        <v>0</v>
      </c>
      <c r="P398" s="9">
        <f>O398+O398*'Directions and Options'!$C$24</f>
        <v>0</v>
      </c>
      <c r="Q398" s="9">
        <f>P398+P398*'Directions and Options'!$C$24</f>
        <v>0</v>
      </c>
      <c r="R398" s="9">
        <f>Q398+Q398*'Directions and Options'!$C$24</f>
        <v>0</v>
      </c>
      <c r="S398" s="9">
        <f>R398+R398*'Directions and Options'!$C$24</f>
        <v>0</v>
      </c>
      <c r="T398" s="9">
        <f>S398+S398*'Directions and Options'!$C$24</f>
        <v>0</v>
      </c>
      <c r="U398" s="9">
        <f>T398+T398*'Directions and Options'!$C$24</f>
        <v>0</v>
      </c>
      <c r="V398" s="9">
        <f>U398+U398*'Directions and Options'!$C$24</f>
        <v>0</v>
      </c>
      <c r="W398" s="9">
        <f>V398+V398*'Directions and Options'!$C$24</f>
        <v>0</v>
      </c>
      <c r="X398" s="9">
        <f>W398+W398*'Directions and Options'!$C$24</f>
        <v>0</v>
      </c>
    </row>
    <row r="399" spans="2:24" hidden="1" outlineLevel="2" x14ac:dyDescent="0.3">
      <c r="B399" s="113"/>
      <c r="C399" s="9" t="str">
        <f>IF(ISBLANK(Input!C41)," ",Input!C41)</f>
        <v>Variable Refrigerant Flow (VRF) System</v>
      </c>
      <c r="D399" s="9">
        <f>Input!F41</f>
        <v>17500</v>
      </c>
      <c r="E399" s="9">
        <f>D399+D399*'Directions and Options'!$C$23</f>
        <v>18375</v>
      </c>
      <c r="F399" s="9">
        <f>E399+E399*'Directions and Options'!$C$23</f>
        <v>19293.75</v>
      </c>
      <c r="G399" s="9">
        <f>F399+F399*'Directions and Options'!$C$23</f>
        <v>20258.4375</v>
      </c>
      <c r="H399" s="9">
        <f>G399+G399*'Directions and Options'!$C$23</f>
        <v>21271.359375</v>
      </c>
      <c r="I399" s="9">
        <f>H399+H399*'Directions and Options'!$C$24</f>
        <v>21909.50015625</v>
      </c>
      <c r="J399" s="9">
        <f>I399+I399*'Directions and Options'!$C$24</f>
        <v>22566.785160937499</v>
      </c>
      <c r="K399" s="9">
        <f>J399+J399*'Directions and Options'!$C$24</f>
        <v>23243.788715765626</v>
      </c>
      <c r="L399" s="9">
        <f>K399+K399*'Directions and Options'!$C$24</f>
        <v>23941.102377238596</v>
      </c>
      <c r="M399" s="9">
        <f>L399+L399*'Directions and Options'!$C$24</f>
        <v>24659.335448555754</v>
      </c>
      <c r="N399" s="9">
        <f>M399+M399*'Directions and Options'!$C$24</f>
        <v>25399.115512012428</v>
      </c>
      <c r="O399" s="9">
        <f>N399+N399*'Directions and Options'!$C$24</f>
        <v>26161.088977372801</v>
      </c>
      <c r="P399" s="9">
        <f>O399+O399*'Directions and Options'!$C$24</f>
        <v>26945.921646693987</v>
      </c>
      <c r="Q399" s="9">
        <f>P399+P399*'Directions and Options'!$C$24</f>
        <v>27754.299296094807</v>
      </c>
      <c r="R399" s="9">
        <f>Q399+Q399*'Directions and Options'!$C$24</f>
        <v>28586.92827497765</v>
      </c>
      <c r="S399" s="9">
        <f>R399+R399*'Directions and Options'!$C$24</f>
        <v>29444.536123226979</v>
      </c>
      <c r="T399" s="9">
        <f>S399+S399*'Directions and Options'!$C$24</f>
        <v>30327.872206923788</v>
      </c>
      <c r="U399" s="9">
        <f>T399+T399*'Directions and Options'!$C$24</f>
        <v>31237.708373131503</v>
      </c>
      <c r="V399" s="9">
        <f>U399+U399*'Directions and Options'!$C$24</f>
        <v>32174.83962432545</v>
      </c>
      <c r="W399" s="9">
        <f>V399+V399*'Directions and Options'!$C$24</f>
        <v>33140.084813055211</v>
      </c>
      <c r="X399" s="9">
        <f>W399+W399*'Directions and Options'!$C$24</f>
        <v>34134.287357446869</v>
      </c>
    </row>
    <row r="400" spans="2:24" hidden="1" outlineLevel="2" x14ac:dyDescent="0.3">
      <c r="B400" s="113"/>
      <c r="C400" s="9" t="e">
        <f>IF(ISBLANK(Input!#REF!)," ",Input!#REF!)</f>
        <v>#REF!</v>
      </c>
      <c r="D400" s="9">
        <f>Input!F42</f>
        <v>0</v>
      </c>
      <c r="E400" s="9">
        <f>D400+D400*'Directions and Options'!$C$23</f>
        <v>0</v>
      </c>
      <c r="F400" s="9">
        <f>E400+E400*'Directions and Options'!$C$23</f>
        <v>0</v>
      </c>
      <c r="G400" s="9">
        <f>F400+F400*'Directions and Options'!$C$23</f>
        <v>0</v>
      </c>
      <c r="H400" s="9">
        <f>G400+G400*'Directions and Options'!$C$23</f>
        <v>0</v>
      </c>
      <c r="I400" s="9">
        <f>H400+H400*'Directions and Options'!$C$24</f>
        <v>0</v>
      </c>
      <c r="J400" s="9">
        <f>I400+I400*'Directions and Options'!$C$24</f>
        <v>0</v>
      </c>
      <c r="K400" s="9">
        <f>J400+J400*'Directions and Options'!$C$24</f>
        <v>0</v>
      </c>
      <c r="L400" s="9">
        <f>K400+K400*'Directions and Options'!$C$24</f>
        <v>0</v>
      </c>
      <c r="M400" s="9">
        <f>L400+L400*'Directions and Options'!$C$24</f>
        <v>0</v>
      </c>
      <c r="N400" s="9">
        <f>M400+M400*'Directions and Options'!$C$24</f>
        <v>0</v>
      </c>
      <c r="O400" s="9">
        <f>N400+N400*'Directions and Options'!$C$24</f>
        <v>0</v>
      </c>
      <c r="P400" s="9">
        <f>O400+O400*'Directions and Options'!$C$24</f>
        <v>0</v>
      </c>
      <c r="Q400" s="9">
        <f>P400+P400*'Directions and Options'!$C$24</f>
        <v>0</v>
      </c>
      <c r="R400" s="9">
        <f>Q400+Q400*'Directions and Options'!$C$24</f>
        <v>0</v>
      </c>
      <c r="S400" s="9">
        <f>R400+R400*'Directions and Options'!$C$24</f>
        <v>0</v>
      </c>
      <c r="T400" s="9">
        <f>S400+S400*'Directions and Options'!$C$24</f>
        <v>0</v>
      </c>
      <c r="U400" s="9">
        <f>T400+T400*'Directions and Options'!$C$24</f>
        <v>0</v>
      </c>
      <c r="V400" s="9">
        <f>U400+U400*'Directions and Options'!$C$24</f>
        <v>0</v>
      </c>
      <c r="W400" s="9">
        <f>V400+V400*'Directions and Options'!$C$24</f>
        <v>0</v>
      </c>
      <c r="X400" s="9">
        <f>W400+W400*'Directions and Options'!$C$24</f>
        <v>0</v>
      </c>
    </row>
    <row r="401" spans="2:24" hidden="1" outlineLevel="2" x14ac:dyDescent="0.3">
      <c r="B401" s="113"/>
      <c r="C401" s="9" t="str">
        <f>IF(ISBLANK(Input!C42)," ",Input!C42)</f>
        <v>Energy Recovery Ventilator (ERV)</v>
      </c>
      <c r="D401" s="9">
        <f>Input!F43</f>
        <v>0</v>
      </c>
      <c r="E401" s="9">
        <f>D401+D401*'Directions and Options'!$C$23</f>
        <v>0</v>
      </c>
      <c r="F401" s="9">
        <f>E401+E401*'Directions and Options'!$C$23</f>
        <v>0</v>
      </c>
      <c r="G401" s="9">
        <f>F401+F401*'Directions and Options'!$C$23</f>
        <v>0</v>
      </c>
      <c r="H401" s="9">
        <f>G401+G401*'Directions and Options'!$C$23</f>
        <v>0</v>
      </c>
      <c r="I401" s="9">
        <f>H401+H401*'Directions and Options'!$C$24</f>
        <v>0</v>
      </c>
      <c r="J401" s="9">
        <f>I401+I401*'Directions and Options'!$C$24</f>
        <v>0</v>
      </c>
      <c r="K401" s="9">
        <f>J401+J401*'Directions and Options'!$C$24</f>
        <v>0</v>
      </c>
      <c r="L401" s="9">
        <f>K401+K401*'Directions and Options'!$C$24</f>
        <v>0</v>
      </c>
      <c r="M401" s="9">
        <f>L401+L401*'Directions and Options'!$C$24</f>
        <v>0</v>
      </c>
      <c r="N401" s="9">
        <f>M401+M401*'Directions and Options'!$C$24</f>
        <v>0</v>
      </c>
      <c r="O401" s="9">
        <f>N401+N401*'Directions and Options'!$C$24</f>
        <v>0</v>
      </c>
      <c r="P401" s="9">
        <f>O401+O401*'Directions and Options'!$C$24</f>
        <v>0</v>
      </c>
      <c r="Q401" s="9">
        <f>P401+P401*'Directions and Options'!$C$24</f>
        <v>0</v>
      </c>
      <c r="R401" s="9">
        <f>Q401+Q401*'Directions and Options'!$C$24</f>
        <v>0</v>
      </c>
      <c r="S401" s="9">
        <f>R401+R401*'Directions and Options'!$C$24</f>
        <v>0</v>
      </c>
      <c r="T401" s="9">
        <f>S401+S401*'Directions and Options'!$C$24</f>
        <v>0</v>
      </c>
      <c r="U401" s="9">
        <f>T401+T401*'Directions and Options'!$C$24</f>
        <v>0</v>
      </c>
      <c r="V401" s="9">
        <f>U401+U401*'Directions and Options'!$C$24</f>
        <v>0</v>
      </c>
      <c r="W401" s="9">
        <f>V401+V401*'Directions and Options'!$C$24</f>
        <v>0</v>
      </c>
      <c r="X401" s="9">
        <f>W401+W401*'Directions and Options'!$C$24</f>
        <v>0</v>
      </c>
    </row>
    <row r="402" spans="2:24" hidden="1" outlineLevel="2" x14ac:dyDescent="0.3">
      <c r="B402" s="113"/>
      <c r="C402" s="9" t="e">
        <f>IF(ISBLANK(Input!#REF!)," ",Input!#REF!)</f>
        <v>#REF!</v>
      </c>
      <c r="D402" s="9">
        <f>Input!F44</f>
        <v>0</v>
      </c>
      <c r="E402" s="9">
        <f>D402+D402*'Directions and Options'!$C$23</f>
        <v>0</v>
      </c>
      <c r="F402" s="9">
        <f>E402+E402*'Directions and Options'!$C$23</f>
        <v>0</v>
      </c>
      <c r="G402" s="9">
        <f>F402+F402*'Directions and Options'!$C$23</f>
        <v>0</v>
      </c>
      <c r="H402" s="9">
        <f>G402+G402*'Directions and Options'!$C$23</f>
        <v>0</v>
      </c>
      <c r="I402" s="9">
        <f>H402+H402*'Directions and Options'!$C$24</f>
        <v>0</v>
      </c>
      <c r="J402" s="9">
        <f>I402+I402*'Directions and Options'!$C$24</f>
        <v>0</v>
      </c>
      <c r="K402" s="9">
        <f>J402+J402*'Directions and Options'!$C$24</f>
        <v>0</v>
      </c>
      <c r="L402" s="9">
        <f>K402+K402*'Directions and Options'!$C$24</f>
        <v>0</v>
      </c>
      <c r="M402" s="9">
        <f>L402+L402*'Directions and Options'!$C$24</f>
        <v>0</v>
      </c>
      <c r="N402" s="9">
        <f>M402+M402*'Directions and Options'!$C$24</f>
        <v>0</v>
      </c>
      <c r="O402" s="9">
        <f>N402+N402*'Directions and Options'!$C$24</f>
        <v>0</v>
      </c>
      <c r="P402" s="9">
        <f>O402+O402*'Directions and Options'!$C$24</f>
        <v>0</v>
      </c>
      <c r="Q402" s="9">
        <f>P402+P402*'Directions and Options'!$C$24</f>
        <v>0</v>
      </c>
      <c r="R402" s="9">
        <f>Q402+Q402*'Directions and Options'!$C$24</f>
        <v>0</v>
      </c>
      <c r="S402" s="9">
        <f>R402+R402*'Directions and Options'!$C$24</f>
        <v>0</v>
      </c>
      <c r="T402" s="9">
        <f>S402+S402*'Directions and Options'!$C$24</f>
        <v>0</v>
      </c>
      <c r="U402" s="9">
        <f>T402+T402*'Directions and Options'!$C$24</f>
        <v>0</v>
      </c>
      <c r="V402" s="9">
        <f>U402+U402*'Directions and Options'!$C$24</f>
        <v>0</v>
      </c>
      <c r="W402" s="9">
        <f>V402+V402*'Directions and Options'!$C$24</f>
        <v>0</v>
      </c>
      <c r="X402" s="9">
        <f>W402+W402*'Directions and Options'!$C$24</f>
        <v>0</v>
      </c>
    </row>
    <row r="403" spans="2:24" hidden="1" outlineLevel="2" x14ac:dyDescent="0.3">
      <c r="B403" s="113"/>
      <c r="C403" s="9" t="str">
        <f>IF(ISBLANK(Input!C43)," ",Input!C43)</f>
        <v>Mechanical Engineer Consultation</v>
      </c>
      <c r="D403" s="9">
        <f>Input!F45</f>
        <v>10000</v>
      </c>
      <c r="E403" s="9">
        <f>D403+D403*'Directions and Options'!$C$23</f>
        <v>10500</v>
      </c>
      <c r="F403" s="9">
        <f>E403+E403*'Directions and Options'!$C$23</f>
        <v>11025</v>
      </c>
      <c r="G403" s="9">
        <f>F403+F403*'Directions and Options'!$C$23</f>
        <v>11576.25</v>
      </c>
      <c r="H403" s="9">
        <f>G403+G403*'Directions and Options'!$C$23</f>
        <v>12155.0625</v>
      </c>
      <c r="I403" s="9">
        <f>H403+H403*'Directions and Options'!$C$24</f>
        <v>12519.714375</v>
      </c>
      <c r="J403" s="9">
        <f>I403+I403*'Directions and Options'!$C$24</f>
        <v>12895.30580625</v>
      </c>
      <c r="K403" s="9">
        <f>J403+J403*'Directions and Options'!$C$24</f>
        <v>13282.164980437501</v>
      </c>
      <c r="L403" s="9">
        <f>K403+K403*'Directions and Options'!$C$24</f>
        <v>13680.629929850626</v>
      </c>
      <c r="M403" s="9">
        <f>L403+L403*'Directions and Options'!$C$24</f>
        <v>14091.048827746145</v>
      </c>
      <c r="N403" s="9">
        <f>M403+M403*'Directions and Options'!$C$24</f>
        <v>14513.780292578529</v>
      </c>
      <c r="O403" s="9">
        <f>N403+N403*'Directions and Options'!$C$24</f>
        <v>14949.193701355885</v>
      </c>
      <c r="P403" s="9">
        <f>O403+O403*'Directions and Options'!$C$24</f>
        <v>15397.669512396562</v>
      </c>
      <c r="Q403" s="9">
        <f>P403+P403*'Directions and Options'!$C$24</f>
        <v>15859.599597768458</v>
      </c>
      <c r="R403" s="9">
        <f>Q403+Q403*'Directions and Options'!$C$24</f>
        <v>16335.387585701512</v>
      </c>
      <c r="S403" s="9">
        <f>R403+R403*'Directions and Options'!$C$24</f>
        <v>16825.449213272557</v>
      </c>
      <c r="T403" s="9">
        <f>S403+S403*'Directions and Options'!$C$24</f>
        <v>17330.212689670734</v>
      </c>
      <c r="U403" s="9">
        <f>T403+T403*'Directions and Options'!$C$24</f>
        <v>17850.119070360855</v>
      </c>
      <c r="V403" s="9">
        <f>U403+U403*'Directions and Options'!$C$24</f>
        <v>18385.622642471681</v>
      </c>
      <c r="W403" s="9">
        <f>V403+V403*'Directions and Options'!$C$24</f>
        <v>18937.191321745831</v>
      </c>
      <c r="X403" s="9">
        <f>W403+W403*'Directions and Options'!$C$24</f>
        <v>19505.307061398205</v>
      </c>
    </row>
    <row r="404" spans="2:24" hidden="1" outlineLevel="2" x14ac:dyDescent="0.3">
      <c r="B404" s="113"/>
      <c r="C404" s="9" t="str">
        <f>IF(ISBLANK(Input!C46)," ",Input!C46)</f>
        <v xml:space="preserve"> </v>
      </c>
      <c r="D404" s="9">
        <f>Input!F46</f>
        <v>0</v>
      </c>
      <c r="E404" s="9">
        <f>D404+D404*'Directions and Options'!$C$23</f>
        <v>0</v>
      </c>
      <c r="F404" s="9">
        <f>E404+E404*'Directions and Options'!$C$23</f>
        <v>0</v>
      </c>
      <c r="G404" s="9">
        <f>F404+F404*'Directions and Options'!$C$23</f>
        <v>0</v>
      </c>
      <c r="H404" s="9">
        <f>G404+G404*'Directions and Options'!$C$23</f>
        <v>0</v>
      </c>
      <c r="I404" s="9">
        <f>H404+H404*'Directions and Options'!$C$24</f>
        <v>0</v>
      </c>
      <c r="J404" s="9">
        <f>I404+I404*'Directions and Options'!$C$24</f>
        <v>0</v>
      </c>
      <c r="K404" s="9">
        <f>J404+J404*'Directions and Options'!$C$24</f>
        <v>0</v>
      </c>
      <c r="L404" s="9">
        <f>K404+K404*'Directions and Options'!$C$24</f>
        <v>0</v>
      </c>
      <c r="M404" s="9">
        <f>L404+L404*'Directions and Options'!$C$24</f>
        <v>0</v>
      </c>
      <c r="N404" s="9">
        <f>M404+M404*'Directions and Options'!$C$24</f>
        <v>0</v>
      </c>
      <c r="O404" s="9">
        <f>N404+N404*'Directions and Options'!$C$24</f>
        <v>0</v>
      </c>
      <c r="P404" s="9">
        <f>O404+O404*'Directions and Options'!$C$24</f>
        <v>0</v>
      </c>
      <c r="Q404" s="9">
        <f>P404+P404*'Directions and Options'!$C$24</f>
        <v>0</v>
      </c>
      <c r="R404" s="9">
        <f>Q404+Q404*'Directions and Options'!$C$24</f>
        <v>0</v>
      </c>
      <c r="S404" s="9">
        <f>R404+R404*'Directions and Options'!$C$24</f>
        <v>0</v>
      </c>
      <c r="T404" s="9">
        <f>S404+S404*'Directions and Options'!$C$24</f>
        <v>0</v>
      </c>
      <c r="U404" s="9">
        <f>T404+T404*'Directions and Options'!$C$24</f>
        <v>0</v>
      </c>
      <c r="V404" s="9">
        <f>U404+U404*'Directions and Options'!$C$24</f>
        <v>0</v>
      </c>
      <c r="W404" s="9">
        <f>V404+V404*'Directions and Options'!$C$24</f>
        <v>0</v>
      </c>
      <c r="X404" s="9">
        <f>W404+W404*'Directions and Options'!$C$24</f>
        <v>0</v>
      </c>
    </row>
    <row r="405" spans="2:24" hidden="1" outlineLevel="2" x14ac:dyDescent="0.3">
      <c r="B405" s="113"/>
      <c r="C405" s="9" t="str">
        <f>IF(ISBLANK(Input!C47)," ",Input!C47)</f>
        <v xml:space="preserve"> </v>
      </c>
      <c r="D405" s="9">
        <f>Input!F47</f>
        <v>0</v>
      </c>
      <c r="E405" s="9">
        <f>D405+D405*'Directions and Options'!$C$23</f>
        <v>0</v>
      </c>
      <c r="F405" s="9">
        <f>E405+E405*'Directions and Options'!$C$23</f>
        <v>0</v>
      </c>
      <c r="G405" s="9">
        <f>F405+F405*'Directions and Options'!$C$23</f>
        <v>0</v>
      </c>
      <c r="H405" s="9">
        <f>G405+G405*'Directions and Options'!$C$23</f>
        <v>0</v>
      </c>
      <c r="I405" s="9">
        <f>H405+H405*'Directions and Options'!$C$24</f>
        <v>0</v>
      </c>
      <c r="J405" s="9">
        <f>I405+I405*'Directions and Options'!$C$24</f>
        <v>0</v>
      </c>
      <c r="K405" s="9">
        <f>J405+J405*'Directions and Options'!$C$24</f>
        <v>0</v>
      </c>
      <c r="L405" s="9">
        <f>K405+K405*'Directions and Options'!$C$24</f>
        <v>0</v>
      </c>
      <c r="M405" s="9">
        <f>L405+L405*'Directions and Options'!$C$24</f>
        <v>0</v>
      </c>
      <c r="N405" s="9">
        <f>M405+M405*'Directions and Options'!$C$24</f>
        <v>0</v>
      </c>
      <c r="O405" s="9">
        <f>N405+N405*'Directions and Options'!$C$24</f>
        <v>0</v>
      </c>
      <c r="P405" s="9">
        <f>O405+O405*'Directions and Options'!$C$24</f>
        <v>0</v>
      </c>
      <c r="Q405" s="9">
        <f>P405+P405*'Directions and Options'!$C$24</f>
        <v>0</v>
      </c>
      <c r="R405" s="9">
        <f>Q405+Q405*'Directions and Options'!$C$24</f>
        <v>0</v>
      </c>
      <c r="S405" s="9">
        <f>R405+R405*'Directions and Options'!$C$24</f>
        <v>0</v>
      </c>
      <c r="T405" s="9">
        <f>S405+S405*'Directions and Options'!$C$24</f>
        <v>0</v>
      </c>
      <c r="U405" s="9">
        <f>T405+T405*'Directions and Options'!$C$24</f>
        <v>0</v>
      </c>
      <c r="V405" s="9">
        <f>U405+U405*'Directions and Options'!$C$24</f>
        <v>0</v>
      </c>
      <c r="W405" s="9">
        <f>V405+V405*'Directions and Options'!$C$24</f>
        <v>0</v>
      </c>
      <c r="X405" s="9">
        <f>W405+W405*'Directions and Options'!$C$24</f>
        <v>0</v>
      </c>
    </row>
    <row r="406" spans="2:24" hidden="1" outlineLevel="2" x14ac:dyDescent="0.3">
      <c r="B406" s="113"/>
      <c r="C406" s="9" t="str">
        <f>IF(ISBLANK(Input!C48)," ",Input!C48)</f>
        <v xml:space="preserve"> </v>
      </c>
      <c r="D406" s="9">
        <f>Input!F48</f>
        <v>0</v>
      </c>
      <c r="E406" s="9">
        <f>D406+D406*'Directions and Options'!$C$23</f>
        <v>0</v>
      </c>
      <c r="F406" s="9">
        <f>E406+E406*'Directions and Options'!$C$23</f>
        <v>0</v>
      </c>
      <c r="G406" s="9">
        <f>F406+F406*'Directions and Options'!$C$23</f>
        <v>0</v>
      </c>
      <c r="H406" s="9">
        <f>G406+G406*'Directions and Options'!$C$23</f>
        <v>0</v>
      </c>
      <c r="I406" s="9">
        <f>H406+H406*'Directions and Options'!$C$24</f>
        <v>0</v>
      </c>
      <c r="J406" s="9">
        <f>I406+I406*'Directions and Options'!$C$24</f>
        <v>0</v>
      </c>
      <c r="K406" s="9">
        <f>J406+J406*'Directions and Options'!$C$24</f>
        <v>0</v>
      </c>
      <c r="L406" s="9">
        <f>K406+K406*'Directions and Options'!$C$24</f>
        <v>0</v>
      </c>
      <c r="M406" s="9">
        <f>L406+L406*'Directions and Options'!$C$24</f>
        <v>0</v>
      </c>
      <c r="N406" s="9">
        <f>M406+M406*'Directions and Options'!$C$24</f>
        <v>0</v>
      </c>
      <c r="O406" s="9">
        <f>N406+N406*'Directions and Options'!$C$24</f>
        <v>0</v>
      </c>
      <c r="P406" s="9">
        <f>O406+O406*'Directions and Options'!$C$24</f>
        <v>0</v>
      </c>
      <c r="Q406" s="9">
        <f>P406+P406*'Directions and Options'!$C$24</f>
        <v>0</v>
      </c>
      <c r="R406" s="9">
        <f>Q406+Q406*'Directions and Options'!$C$24</f>
        <v>0</v>
      </c>
      <c r="S406" s="9">
        <f>R406+R406*'Directions and Options'!$C$24</f>
        <v>0</v>
      </c>
      <c r="T406" s="9">
        <f>S406+S406*'Directions and Options'!$C$24</f>
        <v>0</v>
      </c>
      <c r="U406" s="9">
        <f>T406+T406*'Directions and Options'!$C$24</f>
        <v>0</v>
      </c>
      <c r="V406" s="9">
        <f>U406+U406*'Directions and Options'!$C$24</f>
        <v>0</v>
      </c>
      <c r="W406" s="9">
        <f>V406+V406*'Directions and Options'!$C$24</f>
        <v>0</v>
      </c>
      <c r="X406" s="9">
        <f>W406+W406*'Directions and Options'!$C$24</f>
        <v>0</v>
      </c>
    </row>
    <row r="407" spans="2:24" hidden="1" outlineLevel="2" x14ac:dyDescent="0.3">
      <c r="B407" s="113"/>
      <c r="C407" s="9" t="str">
        <f>IF(ISBLANK(Input!C49)," ",Input!C49)</f>
        <v xml:space="preserve"> </v>
      </c>
      <c r="D407" s="9">
        <f>Input!F49</f>
        <v>0</v>
      </c>
      <c r="E407" s="9">
        <f>D407+D407*'Directions and Options'!$C$23</f>
        <v>0</v>
      </c>
      <c r="F407" s="9">
        <f>E407+E407*'Directions and Options'!$C$23</f>
        <v>0</v>
      </c>
      <c r="G407" s="9">
        <f>F407+F407*'Directions and Options'!$C$23</f>
        <v>0</v>
      </c>
      <c r="H407" s="9">
        <f>G407+G407*'Directions and Options'!$C$23</f>
        <v>0</v>
      </c>
      <c r="I407" s="9">
        <f>H407+H407*'Directions and Options'!$C$24</f>
        <v>0</v>
      </c>
      <c r="J407" s="9">
        <f>I407+I407*'Directions and Options'!$C$24</f>
        <v>0</v>
      </c>
      <c r="K407" s="9">
        <f>J407+J407*'Directions and Options'!$C$24</f>
        <v>0</v>
      </c>
      <c r="L407" s="9">
        <f>K407+K407*'Directions and Options'!$C$24</f>
        <v>0</v>
      </c>
      <c r="M407" s="9">
        <f>L407+L407*'Directions and Options'!$C$24</f>
        <v>0</v>
      </c>
      <c r="N407" s="9">
        <f>M407+M407*'Directions and Options'!$C$24</f>
        <v>0</v>
      </c>
      <c r="O407" s="9">
        <f>N407+N407*'Directions and Options'!$C$24</f>
        <v>0</v>
      </c>
      <c r="P407" s="9">
        <f>O407+O407*'Directions and Options'!$C$24</f>
        <v>0</v>
      </c>
      <c r="Q407" s="9">
        <f>P407+P407*'Directions and Options'!$C$24</f>
        <v>0</v>
      </c>
      <c r="R407" s="9">
        <f>Q407+Q407*'Directions and Options'!$C$24</f>
        <v>0</v>
      </c>
      <c r="S407" s="9">
        <f>R407+R407*'Directions and Options'!$C$24</f>
        <v>0</v>
      </c>
      <c r="T407" s="9">
        <f>S407+S407*'Directions and Options'!$C$24</f>
        <v>0</v>
      </c>
      <c r="U407" s="9">
        <f>T407+T407*'Directions and Options'!$C$24</f>
        <v>0</v>
      </c>
      <c r="V407" s="9">
        <f>U407+U407*'Directions and Options'!$C$24</f>
        <v>0</v>
      </c>
      <c r="W407" s="9">
        <f>V407+V407*'Directions and Options'!$C$24</f>
        <v>0</v>
      </c>
      <c r="X407" s="9">
        <f>W407+W407*'Directions and Options'!$C$24</f>
        <v>0</v>
      </c>
    </row>
    <row r="408" spans="2:24" hidden="1" outlineLevel="2" x14ac:dyDescent="0.3">
      <c r="B408" s="113"/>
      <c r="C408" s="9" t="str">
        <f>IF(ISBLANK(Input!C50)," ",Input!C50)</f>
        <v xml:space="preserve"> </v>
      </c>
      <c r="D408" s="9">
        <f>Input!F50</f>
        <v>0</v>
      </c>
      <c r="E408" s="9">
        <f>D408+D408*'Directions and Options'!$C$23</f>
        <v>0</v>
      </c>
      <c r="F408" s="9">
        <f>E408+E408*'Directions and Options'!$C$23</f>
        <v>0</v>
      </c>
      <c r="G408" s="9">
        <f>F408+F408*'Directions and Options'!$C$23</f>
        <v>0</v>
      </c>
      <c r="H408" s="9">
        <f>G408+G408*'Directions and Options'!$C$23</f>
        <v>0</v>
      </c>
      <c r="I408" s="9">
        <f>H408+H408*'Directions and Options'!$C$24</f>
        <v>0</v>
      </c>
      <c r="J408" s="9">
        <f>I408+I408*'Directions and Options'!$C$24</f>
        <v>0</v>
      </c>
      <c r="K408" s="9">
        <f>J408+J408*'Directions and Options'!$C$24</f>
        <v>0</v>
      </c>
      <c r="L408" s="9">
        <f>K408+K408*'Directions and Options'!$C$24</f>
        <v>0</v>
      </c>
      <c r="M408" s="9">
        <f>L408+L408*'Directions and Options'!$C$24</f>
        <v>0</v>
      </c>
      <c r="N408" s="9">
        <f>M408+M408*'Directions and Options'!$C$24</f>
        <v>0</v>
      </c>
      <c r="O408" s="9">
        <f>N408+N408*'Directions and Options'!$C$24</f>
        <v>0</v>
      </c>
      <c r="P408" s="9">
        <f>O408+O408*'Directions and Options'!$C$24</f>
        <v>0</v>
      </c>
      <c r="Q408" s="9">
        <f>P408+P408*'Directions and Options'!$C$24</f>
        <v>0</v>
      </c>
      <c r="R408" s="9">
        <f>Q408+Q408*'Directions and Options'!$C$24</f>
        <v>0</v>
      </c>
      <c r="S408" s="9">
        <f>R408+R408*'Directions and Options'!$C$24</f>
        <v>0</v>
      </c>
      <c r="T408" s="9">
        <f>S408+S408*'Directions and Options'!$C$24</f>
        <v>0</v>
      </c>
      <c r="U408" s="9">
        <f>T408+T408*'Directions and Options'!$C$24</f>
        <v>0</v>
      </c>
      <c r="V408" s="9">
        <f>U408+U408*'Directions and Options'!$C$24</f>
        <v>0</v>
      </c>
      <c r="W408" s="9">
        <f>V408+V408*'Directions and Options'!$C$24</f>
        <v>0</v>
      </c>
      <c r="X408" s="9">
        <f>W408+W408*'Directions and Options'!$C$24</f>
        <v>0</v>
      </c>
    </row>
    <row r="409" spans="2:24" hidden="1" outlineLevel="2" x14ac:dyDescent="0.3">
      <c r="B409" s="113"/>
      <c r="C409" s="9" t="str">
        <f>IF(ISBLANK(Input!C51)," ",Input!C51)</f>
        <v xml:space="preserve"> </v>
      </c>
      <c r="D409" s="9">
        <f>Input!F51</f>
        <v>0</v>
      </c>
      <c r="E409" s="9">
        <f>D409+D409*'Directions and Options'!$C$23</f>
        <v>0</v>
      </c>
      <c r="F409" s="9">
        <f>E409+E409*'Directions and Options'!$C$23</f>
        <v>0</v>
      </c>
      <c r="G409" s="9">
        <f>F409+F409*'Directions and Options'!$C$23</f>
        <v>0</v>
      </c>
      <c r="H409" s="9">
        <f>G409+G409*'Directions and Options'!$C$23</f>
        <v>0</v>
      </c>
      <c r="I409" s="9">
        <f>H409+H409*'Directions and Options'!$C$24</f>
        <v>0</v>
      </c>
      <c r="J409" s="9">
        <f>I409+I409*'Directions and Options'!$C$24</f>
        <v>0</v>
      </c>
      <c r="K409" s="9">
        <f>J409+J409*'Directions and Options'!$C$24</f>
        <v>0</v>
      </c>
      <c r="L409" s="9">
        <f>K409+K409*'Directions and Options'!$C$24</f>
        <v>0</v>
      </c>
      <c r="M409" s="9">
        <f>L409+L409*'Directions and Options'!$C$24</f>
        <v>0</v>
      </c>
      <c r="N409" s="9">
        <f>M409+M409*'Directions and Options'!$C$24</f>
        <v>0</v>
      </c>
      <c r="O409" s="9">
        <f>N409+N409*'Directions and Options'!$C$24</f>
        <v>0</v>
      </c>
      <c r="P409" s="9">
        <f>O409+O409*'Directions and Options'!$C$24</f>
        <v>0</v>
      </c>
      <c r="Q409" s="9">
        <f>P409+P409*'Directions and Options'!$C$24</f>
        <v>0</v>
      </c>
      <c r="R409" s="9">
        <f>Q409+Q409*'Directions and Options'!$C$24</f>
        <v>0</v>
      </c>
      <c r="S409" s="9">
        <f>R409+R409*'Directions and Options'!$C$24</f>
        <v>0</v>
      </c>
      <c r="T409" s="9">
        <f>S409+S409*'Directions and Options'!$C$24</f>
        <v>0</v>
      </c>
      <c r="U409" s="9">
        <f>T409+T409*'Directions and Options'!$C$24</f>
        <v>0</v>
      </c>
      <c r="V409" s="9">
        <f>U409+U409*'Directions and Options'!$C$24</f>
        <v>0</v>
      </c>
      <c r="W409" s="9">
        <f>V409+V409*'Directions and Options'!$C$24</f>
        <v>0</v>
      </c>
      <c r="X409" s="9">
        <f>W409+W409*'Directions and Options'!$C$24</f>
        <v>0</v>
      </c>
    </row>
    <row r="410" spans="2:24" hidden="1" outlineLevel="2" x14ac:dyDescent="0.3">
      <c r="B410" s="113"/>
      <c r="C410" s="9" t="str">
        <f>IF(ISBLANK(Input!C52)," ",Input!C52)</f>
        <v xml:space="preserve"> </v>
      </c>
      <c r="D410" s="9">
        <f>Input!F52</f>
        <v>0</v>
      </c>
      <c r="E410" s="9">
        <f>D410+D410*'Directions and Options'!$C$23</f>
        <v>0</v>
      </c>
      <c r="F410" s="9">
        <f>E410+E410*'Directions and Options'!$C$23</f>
        <v>0</v>
      </c>
      <c r="G410" s="9">
        <f>F410+F410*'Directions and Options'!$C$23</f>
        <v>0</v>
      </c>
      <c r="H410" s="9">
        <f>G410+G410*'Directions and Options'!$C$23</f>
        <v>0</v>
      </c>
      <c r="I410" s="9">
        <f>H410+H410*'Directions and Options'!$C$24</f>
        <v>0</v>
      </c>
      <c r="J410" s="9">
        <f>I410+I410*'Directions and Options'!$C$24</f>
        <v>0</v>
      </c>
      <c r="K410" s="9">
        <f>J410+J410*'Directions and Options'!$C$24</f>
        <v>0</v>
      </c>
      <c r="L410" s="9">
        <f>K410+K410*'Directions and Options'!$C$24</f>
        <v>0</v>
      </c>
      <c r="M410" s="9">
        <f>L410+L410*'Directions and Options'!$C$24</f>
        <v>0</v>
      </c>
      <c r="N410" s="9">
        <f>M410+M410*'Directions and Options'!$C$24</f>
        <v>0</v>
      </c>
      <c r="O410" s="9">
        <f>N410+N410*'Directions and Options'!$C$24</f>
        <v>0</v>
      </c>
      <c r="P410" s="9">
        <f>O410+O410*'Directions and Options'!$C$24</f>
        <v>0</v>
      </c>
      <c r="Q410" s="9">
        <f>P410+P410*'Directions and Options'!$C$24</f>
        <v>0</v>
      </c>
      <c r="R410" s="9">
        <f>Q410+Q410*'Directions and Options'!$C$24</f>
        <v>0</v>
      </c>
      <c r="S410" s="9">
        <f>R410+R410*'Directions and Options'!$C$24</f>
        <v>0</v>
      </c>
      <c r="T410" s="9">
        <f>S410+S410*'Directions and Options'!$C$24</f>
        <v>0</v>
      </c>
      <c r="U410" s="9">
        <f>T410+T410*'Directions and Options'!$C$24</f>
        <v>0</v>
      </c>
      <c r="V410" s="9">
        <f>U410+U410*'Directions and Options'!$C$24</f>
        <v>0</v>
      </c>
      <c r="W410" s="9">
        <f>V410+V410*'Directions and Options'!$C$24</f>
        <v>0</v>
      </c>
      <c r="X410" s="9">
        <f>W410+W410*'Directions and Options'!$C$24</f>
        <v>0</v>
      </c>
    </row>
    <row r="411" spans="2:24" hidden="1" outlineLevel="2" x14ac:dyDescent="0.3">
      <c r="B411" s="113"/>
      <c r="C411" s="9" t="str">
        <f>IF(ISBLANK(Input!C53)," ",Input!C53)</f>
        <v xml:space="preserve"> </v>
      </c>
      <c r="D411" s="9">
        <f>Input!F53</f>
        <v>0</v>
      </c>
      <c r="E411" s="9">
        <f>D411+D411*'Directions and Options'!$C$23</f>
        <v>0</v>
      </c>
      <c r="F411" s="9">
        <f>E411+E411*'Directions and Options'!$C$23</f>
        <v>0</v>
      </c>
      <c r="G411" s="9">
        <f>F411+F411*'Directions and Options'!$C$23</f>
        <v>0</v>
      </c>
      <c r="H411" s="9">
        <f>G411+G411*'Directions and Options'!$C$23</f>
        <v>0</v>
      </c>
      <c r="I411" s="9">
        <f>H411+H411*'Directions and Options'!$C$24</f>
        <v>0</v>
      </c>
      <c r="J411" s="9">
        <f>I411+I411*'Directions and Options'!$C$24</f>
        <v>0</v>
      </c>
      <c r="K411" s="9">
        <f>J411+J411*'Directions and Options'!$C$24</f>
        <v>0</v>
      </c>
      <c r="L411" s="9">
        <f>K411+K411*'Directions and Options'!$C$24</f>
        <v>0</v>
      </c>
      <c r="M411" s="9">
        <f>L411+L411*'Directions and Options'!$C$24</f>
        <v>0</v>
      </c>
      <c r="N411" s="9">
        <f>M411+M411*'Directions and Options'!$C$24</f>
        <v>0</v>
      </c>
      <c r="O411" s="9">
        <f>N411+N411*'Directions and Options'!$C$24</f>
        <v>0</v>
      </c>
      <c r="P411" s="9">
        <f>O411+O411*'Directions and Options'!$C$24</f>
        <v>0</v>
      </c>
      <c r="Q411" s="9">
        <f>P411+P411*'Directions and Options'!$C$24</f>
        <v>0</v>
      </c>
      <c r="R411" s="9">
        <f>Q411+Q411*'Directions and Options'!$C$24</f>
        <v>0</v>
      </c>
      <c r="S411" s="9">
        <f>R411+R411*'Directions and Options'!$C$24</f>
        <v>0</v>
      </c>
      <c r="T411" s="9">
        <f>S411+S411*'Directions and Options'!$C$24</f>
        <v>0</v>
      </c>
      <c r="U411" s="9">
        <f>T411+T411*'Directions and Options'!$C$24</f>
        <v>0</v>
      </c>
      <c r="V411" s="9">
        <f>U411+U411*'Directions and Options'!$C$24</f>
        <v>0</v>
      </c>
      <c r="W411" s="9">
        <f>V411+V411*'Directions and Options'!$C$24</f>
        <v>0</v>
      </c>
      <c r="X411" s="9">
        <f>W411+W411*'Directions and Options'!$C$24</f>
        <v>0</v>
      </c>
    </row>
    <row r="412" spans="2:24" hidden="1" outlineLevel="2" x14ac:dyDescent="0.3">
      <c r="B412" s="113"/>
      <c r="C412" s="9" t="str">
        <f>IF(ISBLANK(Input!C54)," ",Input!C54)</f>
        <v xml:space="preserve"> </v>
      </c>
      <c r="D412" s="9">
        <f>Input!F54</f>
        <v>0</v>
      </c>
      <c r="E412" s="9">
        <f>D412+D412*'Directions and Options'!$C$23</f>
        <v>0</v>
      </c>
      <c r="F412" s="9">
        <f>E412+E412*'Directions and Options'!$C$23</f>
        <v>0</v>
      </c>
      <c r="G412" s="9">
        <f>F412+F412*'Directions and Options'!$C$23</f>
        <v>0</v>
      </c>
      <c r="H412" s="9">
        <f>G412+G412*'Directions and Options'!$C$23</f>
        <v>0</v>
      </c>
      <c r="I412" s="9">
        <f>H412+H412*'Directions and Options'!$C$24</f>
        <v>0</v>
      </c>
      <c r="J412" s="9">
        <f>I412+I412*'Directions and Options'!$C$24</f>
        <v>0</v>
      </c>
      <c r="K412" s="9">
        <f>J412+J412*'Directions and Options'!$C$24</f>
        <v>0</v>
      </c>
      <c r="L412" s="9">
        <f>K412+K412*'Directions and Options'!$C$24</f>
        <v>0</v>
      </c>
      <c r="M412" s="9">
        <f>L412+L412*'Directions and Options'!$C$24</f>
        <v>0</v>
      </c>
      <c r="N412" s="9">
        <f>M412+M412*'Directions and Options'!$C$24</f>
        <v>0</v>
      </c>
      <c r="O412" s="9">
        <f>N412+N412*'Directions and Options'!$C$24</f>
        <v>0</v>
      </c>
      <c r="P412" s="9">
        <f>O412+O412*'Directions and Options'!$C$24</f>
        <v>0</v>
      </c>
      <c r="Q412" s="9">
        <f>P412+P412*'Directions and Options'!$C$24</f>
        <v>0</v>
      </c>
      <c r="R412" s="9">
        <f>Q412+Q412*'Directions and Options'!$C$24</f>
        <v>0</v>
      </c>
      <c r="S412" s="9">
        <f>R412+R412*'Directions and Options'!$C$24</f>
        <v>0</v>
      </c>
      <c r="T412" s="9">
        <f>S412+S412*'Directions and Options'!$C$24</f>
        <v>0</v>
      </c>
      <c r="U412" s="9">
        <f>T412+T412*'Directions and Options'!$C$24</f>
        <v>0</v>
      </c>
      <c r="V412" s="9">
        <f>U412+U412*'Directions and Options'!$C$24</f>
        <v>0</v>
      </c>
      <c r="W412" s="9">
        <f>V412+V412*'Directions and Options'!$C$24</f>
        <v>0</v>
      </c>
      <c r="X412" s="9">
        <f>W412+W412*'Directions and Options'!$C$24</f>
        <v>0</v>
      </c>
    </row>
    <row r="413" spans="2:24" hidden="1" outlineLevel="2" x14ac:dyDescent="0.3">
      <c r="B413" s="113"/>
      <c r="C413" s="9" t="str">
        <f>IF(ISBLANK(Input!C55)," ",Input!C55)</f>
        <v xml:space="preserve"> </v>
      </c>
      <c r="D413" s="9">
        <f>Input!F55</f>
        <v>0</v>
      </c>
      <c r="E413" s="9">
        <f>D413+D413*'Directions and Options'!$C$23</f>
        <v>0</v>
      </c>
      <c r="F413" s="9">
        <f>E413+E413*'Directions and Options'!$C$23</f>
        <v>0</v>
      </c>
      <c r="G413" s="9">
        <f>F413+F413*'Directions and Options'!$C$23</f>
        <v>0</v>
      </c>
      <c r="H413" s="9">
        <f>G413+G413*'Directions and Options'!$C$23</f>
        <v>0</v>
      </c>
      <c r="I413" s="9">
        <f>H413+H413*'Directions and Options'!$C$24</f>
        <v>0</v>
      </c>
      <c r="J413" s="9">
        <f>I413+I413*'Directions and Options'!$C$24</f>
        <v>0</v>
      </c>
      <c r="K413" s="9">
        <f>J413+J413*'Directions and Options'!$C$24</f>
        <v>0</v>
      </c>
      <c r="L413" s="9">
        <f>K413+K413*'Directions and Options'!$C$24</f>
        <v>0</v>
      </c>
      <c r="M413" s="9">
        <f>L413+L413*'Directions and Options'!$C$24</f>
        <v>0</v>
      </c>
      <c r="N413" s="9">
        <f>M413+M413*'Directions and Options'!$C$24</f>
        <v>0</v>
      </c>
      <c r="O413" s="9">
        <f>N413+N413*'Directions and Options'!$C$24</f>
        <v>0</v>
      </c>
      <c r="P413" s="9">
        <f>O413+O413*'Directions and Options'!$C$24</f>
        <v>0</v>
      </c>
      <c r="Q413" s="9">
        <f>P413+P413*'Directions and Options'!$C$24</f>
        <v>0</v>
      </c>
      <c r="R413" s="9">
        <f>Q413+Q413*'Directions and Options'!$C$24</f>
        <v>0</v>
      </c>
      <c r="S413" s="9">
        <f>R413+R413*'Directions and Options'!$C$24</f>
        <v>0</v>
      </c>
      <c r="T413" s="9">
        <f>S413+S413*'Directions and Options'!$C$24</f>
        <v>0</v>
      </c>
      <c r="U413" s="9">
        <f>T413+T413*'Directions and Options'!$C$24</f>
        <v>0</v>
      </c>
      <c r="V413" s="9">
        <f>U413+U413*'Directions and Options'!$C$24</f>
        <v>0</v>
      </c>
      <c r="W413" s="9">
        <f>V413+V413*'Directions and Options'!$C$24</f>
        <v>0</v>
      </c>
      <c r="X413" s="9">
        <f>W413+W413*'Directions and Options'!$C$24</f>
        <v>0</v>
      </c>
    </row>
    <row r="414" spans="2:24" hidden="1" outlineLevel="2" x14ac:dyDescent="0.3">
      <c r="B414" s="113"/>
      <c r="C414" s="9" t="str">
        <f>IF(ISBLANK(Input!C56)," ",Input!C56)</f>
        <v xml:space="preserve"> </v>
      </c>
      <c r="D414" s="9">
        <f>Input!F56</f>
        <v>0</v>
      </c>
      <c r="E414" s="9">
        <f>D414+D414*'Directions and Options'!$C$23</f>
        <v>0</v>
      </c>
      <c r="F414" s="9">
        <f>E414+E414*'Directions and Options'!$C$23</f>
        <v>0</v>
      </c>
      <c r="G414" s="9">
        <f>F414+F414*'Directions and Options'!$C$23</f>
        <v>0</v>
      </c>
      <c r="H414" s="9">
        <f>G414+G414*'Directions and Options'!$C$23</f>
        <v>0</v>
      </c>
      <c r="I414" s="9">
        <f>H414+H414*'Directions and Options'!$C$24</f>
        <v>0</v>
      </c>
      <c r="J414" s="9">
        <f>I414+I414*'Directions and Options'!$C$24</f>
        <v>0</v>
      </c>
      <c r="K414" s="9">
        <f>J414+J414*'Directions and Options'!$C$24</f>
        <v>0</v>
      </c>
      <c r="L414" s="9">
        <f>K414+K414*'Directions and Options'!$C$24</f>
        <v>0</v>
      </c>
      <c r="M414" s="9">
        <f>L414+L414*'Directions and Options'!$C$24</f>
        <v>0</v>
      </c>
      <c r="N414" s="9">
        <f>M414+M414*'Directions and Options'!$C$24</f>
        <v>0</v>
      </c>
      <c r="O414" s="9">
        <f>N414+N414*'Directions and Options'!$C$24</f>
        <v>0</v>
      </c>
      <c r="P414" s="9">
        <f>O414+O414*'Directions and Options'!$C$24</f>
        <v>0</v>
      </c>
      <c r="Q414" s="9">
        <f>P414+P414*'Directions and Options'!$C$24</f>
        <v>0</v>
      </c>
      <c r="R414" s="9">
        <f>Q414+Q414*'Directions and Options'!$C$24</f>
        <v>0</v>
      </c>
      <c r="S414" s="9">
        <f>R414+R414*'Directions and Options'!$C$24</f>
        <v>0</v>
      </c>
      <c r="T414" s="9">
        <f>S414+S414*'Directions and Options'!$C$24</f>
        <v>0</v>
      </c>
      <c r="U414" s="9">
        <f>T414+T414*'Directions and Options'!$C$24</f>
        <v>0</v>
      </c>
      <c r="V414" s="9">
        <f>U414+U414*'Directions and Options'!$C$24</f>
        <v>0</v>
      </c>
      <c r="W414" s="9">
        <f>V414+V414*'Directions and Options'!$C$24</f>
        <v>0</v>
      </c>
      <c r="X414" s="9">
        <f>W414+W414*'Directions and Options'!$C$24</f>
        <v>0</v>
      </c>
    </row>
    <row r="415" spans="2:24" hidden="1" outlineLevel="2" x14ac:dyDescent="0.3">
      <c r="B415" s="113"/>
      <c r="C415" s="9" t="str">
        <f>IF(ISBLANK(Input!C57)," ",Input!C57)</f>
        <v xml:space="preserve"> </v>
      </c>
      <c r="D415" s="9">
        <f>Input!F57</f>
        <v>0</v>
      </c>
      <c r="E415" s="9">
        <f>D415+D415*'Directions and Options'!$C$23</f>
        <v>0</v>
      </c>
      <c r="F415" s="9">
        <f>E415+E415*'Directions and Options'!$C$23</f>
        <v>0</v>
      </c>
      <c r="G415" s="9">
        <f>F415+F415*'Directions and Options'!$C$23</f>
        <v>0</v>
      </c>
      <c r="H415" s="9">
        <f>G415+G415*'Directions and Options'!$C$23</f>
        <v>0</v>
      </c>
      <c r="I415" s="9">
        <f>H415+H415*'Directions and Options'!$C$24</f>
        <v>0</v>
      </c>
      <c r="J415" s="9">
        <f>I415+I415*'Directions and Options'!$C$24</f>
        <v>0</v>
      </c>
      <c r="K415" s="9">
        <f>J415+J415*'Directions and Options'!$C$24</f>
        <v>0</v>
      </c>
      <c r="L415" s="9">
        <f>K415+K415*'Directions and Options'!$C$24</f>
        <v>0</v>
      </c>
      <c r="M415" s="9">
        <f>L415+L415*'Directions and Options'!$C$24</f>
        <v>0</v>
      </c>
      <c r="N415" s="9">
        <f>M415+M415*'Directions and Options'!$C$24</f>
        <v>0</v>
      </c>
      <c r="O415" s="9">
        <f>N415+N415*'Directions and Options'!$C$24</f>
        <v>0</v>
      </c>
      <c r="P415" s="9">
        <f>O415+O415*'Directions and Options'!$C$24</f>
        <v>0</v>
      </c>
      <c r="Q415" s="9">
        <f>P415+P415*'Directions and Options'!$C$24</f>
        <v>0</v>
      </c>
      <c r="R415" s="9">
        <f>Q415+Q415*'Directions and Options'!$C$24</f>
        <v>0</v>
      </c>
      <c r="S415" s="9">
        <f>R415+R415*'Directions and Options'!$C$24</f>
        <v>0</v>
      </c>
      <c r="T415" s="9">
        <f>S415+S415*'Directions and Options'!$C$24</f>
        <v>0</v>
      </c>
      <c r="U415" s="9">
        <f>T415+T415*'Directions and Options'!$C$24</f>
        <v>0</v>
      </c>
      <c r="V415" s="9">
        <f>U415+U415*'Directions and Options'!$C$24</f>
        <v>0</v>
      </c>
      <c r="W415" s="9">
        <f>V415+V415*'Directions and Options'!$C$24</f>
        <v>0</v>
      </c>
      <c r="X415" s="9">
        <f>W415+W415*'Directions and Options'!$C$24</f>
        <v>0</v>
      </c>
    </row>
    <row r="416" spans="2:24" hidden="1" outlineLevel="2" x14ac:dyDescent="0.3">
      <c r="B416" s="113"/>
      <c r="C416" s="9" t="str">
        <f>IF(ISBLANK(Input!C58)," ",Input!C58)</f>
        <v xml:space="preserve"> </v>
      </c>
      <c r="D416" s="9">
        <f>Input!F58</f>
        <v>0</v>
      </c>
      <c r="E416" s="9">
        <f>D416+D416*'Directions and Options'!$C$23</f>
        <v>0</v>
      </c>
      <c r="F416" s="9">
        <f>E416+E416*'Directions and Options'!$C$23</f>
        <v>0</v>
      </c>
      <c r="G416" s="9">
        <f>F416+F416*'Directions and Options'!$C$23</f>
        <v>0</v>
      </c>
      <c r="H416" s="9">
        <f>G416+G416*'Directions and Options'!$C$23</f>
        <v>0</v>
      </c>
      <c r="I416" s="9">
        <f>H416+H416*'Directions and Options'!$C$24</f>
        <v>0</v>
      </c>
      <c r="J416" s="9">
        <f>I416+I416*'Directions and Options'!$C$24</f>
        <v>0</v>
      </c>
      <c r="K416" s="9">
        <f>J416+J416*'Directions and Options'!$C$24</f>
        <v>0</v>
      </c>
      <c r="L416" s="9">
        <f>K416+K416*'Directions and Options'!$C$24</f>
        <v>0</v>
      </c>
      <c r="M416" s="9">
        <f>L416+L416*'Directions and Options'!$C$24</f>
        <v>0</v>
      </c>
      <c r="N416" s="9">
        <f>M416+M416*'Directions and Options'!$C$24</f>
        <v>0</v>
      </c>
      <c r="O416" s="9">
        <f>N416+N416*'Directions and Options'!$C$24</f>
        <v>0</v>
      </c>
      <c r="P416" s="9">
        <f>O416+O416*'Directions and Options'!$C$24</f>
        <v>0</v>
      </c>
      <c r="Q416" s="9">
        <f>P416+P416*'Directions and Options'!$C$24</f>
        <v>0</v>
      </c>
      <c r="R416" s="9">
        <f>Q416+Q416*'Directions and Options'!$C$24</f>
        <v>0</v>
      </c>
      <c r="S416" s="9">
        <f>R416+R416*'Directions and Options'!$C$24</f>
        <v>0</v>
      </c>
      <c r="T416" s="9">
        <f>S416+S416*'Directions and Options'!$C$24</f>
        <v>0</v>
      </c>
      <c r="U416" s="9">
        <f>T416+T416*'Directions and Options'!$C$24</f>
        <v>0</v>
      </c>
      <c r="V416" s="9">
        <f>U416+U416*'Directions and Options'!$C$24</f>
        <v>0</v>
      </c>
      <c r="W416" s="9">
        <f>V416+V416*'Directions and Options'!$C$24</f>
        <v>0</v>
      </c>
      <c r="X416" s="9">
        <f>W416+W416*'Directions and Options'!$C$24</f>
        <v>0</v>
      </c>
    </row>
    <row r="417" spans="2:24" hidden="1" outlineLevel="2" x14ac:dyDescent="0.3">
      <c r="B417" s="113"/>
      <c r="C417" s="9" t="str">
        <f>IF(ISBLANK(Input!C59)," ",Input!C59)</f>
        <v xml:space="preserve"> </v>
      </c>
      <c r="D417" s="9">
        <f>Input!F59</f>
        <v>0</v>
      </c>
      <c r="E417" s="9">
        <f>D417+D417*'Directions and Options'!$C$23</f>
        <v>0</v>
      </c>
      <c r="F417" s="9">
        <f>E417+E417*'Directions and Options'!$C$23</f>
        <v>0</v>
      </c>
      <c r="G417" s="9">
        <f>F417+F417*'Directions and Options'!$C$23</f>
        <v>0</v>
      </c>
      <c r="H417" s="9">
        <f>G417+G417*'Directions and Options'!$C$23</f>
        <v>0</v>
      </c>
      <c r="I417" s="9">
        <f>H417+H417*'Directions and Options'!$C$24</f>
        <v>0</v>
      </c>
      <c r="J417" s="9">
        <f>I417+I417*'Directions and Options'!$C$24</f>
        <v>0</v>
      </c>
      <c r="K417" s="9">
        <f>J417+J417*'Directions and Options'!$C$24</f>
        <v>0</v>
      </c>
      <c r="L417" s="9">
        <f>K417+K417*'Directions and Options'!$C$24</f>
        <v>0</v>
      </c>
      <c r="M417" s="9">
        <f>L417+L417*'Directions and Options'!$C$24</f>
        <v>0</v>
      </c>
      <c r="N417" s="9">
        <f>M417+M417*'Directions and Options'!$C$24</f>
        <v>0</v>
      </c>
      <c r="O417" s="9">
        <f>N417+N417*'Directions and Options'!$C$24</f>
        <v>0</v>
      </c>
      <c r="P417" s="9">
        <f>O417+O417*'Directions and Options'!$C$24</f>
        <v>0</v>
      </c>
      <c r="Q417" s="9">
        <f>P417+P417*'Directions and Options'!$C$24</f>
        <v>0</v>
      </c>
      <c r="R417" s="9">
        <f>Q417+Q417*'Directions and Options'!$C$24</f>
        <v>0</v>
      </c>
      <c r="S417" s="9">
        <f>R417+R417*'Directions and Options'!$C$24</f>
        <v>0</v>
      </c>
      <c r="T417" s="9">
        <f>S417+S417*'Directions and Options'!$C$24</f>
        <v>0</v>
      </c>
      <c r="U417" s="9">
        <f>T417+T417*'Directions and Options'!$C$24</f>
        <v>0</v>
      </c>
      <c r="V417" s="9">
        <f>U417+U417*'Directions and Options'!$C$24</f>
        <v>0</v>
      </c>
      <c r="W417" s="9">
        <f>V417+V417*'Directions and Options'!$C$24</f>
        <v>0</v>
      </c>
      <c r="X417" s="9">
        <f>W417+W417*'Directions and Options'!$C$24</f>
        <v>0</v>
      </c>
    </row>
    <row r="418" spans="2:24" hidden="1" outlineLevel="2" x14ac:dyDescent="0.3">
      <c r="B418" s="113"/>
      <c r="C418" s="9" t="str">
        <f>IF(ISBLANK(Input!C60)," ",Input!C60)</f>
        <v xml:space="preserve"> </v>
      </c>
      <c r="D418" s="9">
        <f>Input!F60</f>
        <v>0</v>
      </c>
      <c r="E418" s="9">
        <f>D418+D418*'Directions and Options'!$C$23</f>
        <v>0</v>
      </c>
      <c r="F418" s="9">
        <f>E418+E418*'Directions and Options'!$C$23</f>
        <v>0</v>
      </c>
      <c r="G418" s="9">
        <f>F418+F418*'Directions and Options'!$C$23</f>
        <v>0</v>
      </c>
      <c r="H418" s="9">
        <f>G418+G418*'Directions and Options'!$C$23</f>
        <v>0</v>
      </c>
      <c r="I418" s="9">
        <f>H418+H418*'Directions and Options'!$C$24</f>
        <v>0</v>
      </c>
      <c r="J418" s="9">
        <f>I418+I418*'Directions and Options'!$C$24</f>
        <v>0</v>
      </c>
      <c r="K418" s="9">
        <f>J418+J418*'Directions and Options'!$C$24</f>
        <v>0</v>
      </c>
      <c r="L418" s="9">
        <f>K418+K418*'Directions and Options'!$C$24</f>
        <v>0</v>
      </c>
      <c r="M418" s="9">
        <f>L418+L418*'Directions and Options'!$C$24</f>
        <v>0</v>
      </c>
      <c r="N418" s="9">
        <f>M418+M418*'Directions and Options'!$C$24</f>
        <v>0</v>
      </c>
      <c r="O418" s="9">
        <f>N418+N418*'Directions and Options'!$C$24</f>
        <v>0</v>
      </c>
      <c r="P418" s="9">
        <f>O418+O418*'Directions and Options'!$C$24</f>
        <v>0</v>
      </c>
      <c r="Q418" s="9">
        <f>P418+P418*'Directions and Options'!$C$24</f>
        <v>0</v>
      </c>
      <c r="R418" s="9">
        <f>Q418+Q418*'Directions and Options'!$C$24</f>
        <v>0</v>
      </c>
      <c r="S418" s="9">
        <f>R418+R418*'Directions and Options'!$C$24</f>
        <v>0</v>
      </c>
      <c r="T418" s="9">
        <f>S418+S418*'Directions and Options'!$C$24</f>
        <v>0</v>
      </c>
      <c r="U418" s="9">
        <f>T418+T418*'Directions and Options'!$C$24</f>
        <v>0</v>
      </c>
      <c r="V418" s="9">
        <f>U418+U418*'Directions and Options'!$C$24</f>
        <v>0</v>
      </c>
      <c r="W418" s="9">
        <f>V418+V418*'Directions and Options'!$C$24</f>
        <v>0</v>
      </c>
      <c r="X418" s="9">
        <f>W418+W418*'Directions and Options'!$C$24</f>
        <v>0</v>
      </c>
    </row>
    <row r="419" spans="2:24" hidden="1" outlineLevel="2" x14ac:dyDescent="0.3">
      <c r="B419" s="113"/>
      <c r="C419" s="9" t="str">
        <f>IF(ISBLANK(Input!C61)," ",Input!C61)</f>
        <v xml:space="preserve"> </v>
      </c>
      <c r="D419" s="9">
        <f>Input!F61</f>
        <v>0</v>
      </c>
      <c r="E419" s="9">
        <f>D419+D419*'Directions and Options'!$C$23</f>
        <v>0</v>
      </c>
      <c r="F419" s="9">
        <f>E419+E419*'Directions and Options'!$C$23</f>
        <v>0</v>
      </c>
      <c r="G419" s="9">
        <f>F419+F419*'Directions and Options'!$C$23</f>
        <v>0</v>
      </c>
      <c r="H419" s="9">
        <f>G419+G419*'Directions and Options'!$C$23</f>
        <v>0</v>
      </c>
      <c r="I419" s="9">
        <f>H419+H419*'Directions and Options'!$C$24</f>
        <v>0</v>
      </c>
      <c r="J419" s="9">
        <f>I419+I419*'Directions and Options'!$C$24</f>
        <v>0</v>
      </c>
      <c r="K419" s="9">
        <f>J419+J419*'Directions and Options'!$C$24</f>
        <v>0</v>
      </c>
      <c r="L419" s="9">
        <f>K419+K419*'Directions and Options'!$C$24</f>
        <v>0</v>
      </c>
      <c r="M419" s="9">
        <f>L419+L419*'Directions and Options'!$C$24</f>
        <v>0</v>
      </c>
      <c r="N419" s="9">
        <f>M419+M419*'Directions and Options'!$C$24</f>
        <v>0</v>
      </c>
      <c r="O419" s="9">
        <f>N419+N419*'Directions and Options'!$C$24</f>
        <v>0</v>
      </c>
      <c r="P419" s="9">
        <f>O419+O419*'Directions and Options'!$C$24</f>
        <v>0</v>
      </c>
      <c r="Q419" s="9">
        <f>P419+P419*'Directions and Options'!$C$24</f>
        <v>0</v>
      </c>
      <c r="R419" s="9">
        <f>Q419+Q419*'Directions and Options'!$C$24</f>
        <v>0</v>
      </c>
      <c r="S419" s="9">
        <f>R419+R419*'Directions and Options'!$C$24</f>
        <v>0</v>
      </c>
      <c r="T419" s="9">
        <f>S419+S419*'Directions and Options'!$C$24</f>
        <v>0</v>
      </c>
      <c r="U419" s="9">
        <f>T419+T419*'Directions and Options'!$C$24</f>
        <v>0</v>
      </c>
      <c r="V419" s="9">
        <f>U419+U419*'Directions and Options'!$C$24</f>
        <v>0</v>
      </c>
      <c r="W419" s="9">
        <f>V419+V419*'Directions and Options'!$C$24</f>
        <v>0</v>
      </c>
      <c r="X419" s="9">
        <f>W419+W419*'Directions and Options'!$C$24</f>
        <v>0</v>
      </c>
    </row>
    <row r="420" spans="2:24" hidden="1" outlineLevel="2" x14ac:dyDescent="0.3">
      <c r="B420" s="113"/>
      <c r="C420" s="9" t="str">
        <f>IF(ISBLANK(Input!C62)," ",Input!C62)</f>
        <v xml:space="preserve"> </v>
      </c>
      <c r="D420" s="9">
        <f>Input!F62</f>
        <v>0</v>
      </c>
      <c r="E420" s="9">
        <f>D420+D420*'Directions and Options'!$C$23</f>
        <v>0</v>
      </c>
      <c r="F420" s="9">
        <f>E420+E420*'Directions and Options'!$C$23</f>
        <v>0</v>
      </c>
      <c r="G420" s="9">
        <f>F420+F420*'Directions and Options'!$C$23</f>
        <v>0</v>
      </c>
      <c r="H420" s="9">
        <f>G420+G420*'Directions and Options'!$C$23</f>
        <v>0</v>
      </c>
      <c r="I420" s="9">
        <f>H420+H420*'Directions and Options'!$C$24</f>
        <v>0</v>
      </c>
      <c r="J420" s="9">
        <f>I420+I420*'Directions and Options'!$C$24</f>
        <v>0</v>
      </c>
      <c r="K420" s="9">
        <f>J420+J420*'Directions and Options'!$C$24</f>
        <v>0</v>
      </c>
      <c r="L420" s="9">
        <f>K420+K420*'Directions and Options'!$C$24</f>
        <v>0</v>
      </c>
      <c r="M420" s="9">
        <f>L420+L420*'Directions and Options'!$C$24</f>
        <v>0</v>
      </c>
      <c r="N420" s="9">
        <f>M420+M420*'Directions and Options'!$C$24</f>
        <v>0</v>
      </c>
      <c r="O420" s="9">
        <f>N420+N420*'Directions and Options'!$C$24</f>
        <v>0</v>
      </c>
      <c r="P420" s="9">
        <f>O420+O420*'Directions and Options'!$C$24</f>
        <v>0</v>
      </c>
      <c r="Q420" s="9">
        <f>P420+P420*'Directions and Options'!$C$24</f>
        <v>0</v>
      </c>
      <c r="R420" s="9">
        <f>Q420+Q420*'Directions and Options'!$C$24</f>
        <v>0</v>
      </c>
      <c r="S420" s="9">
        <f>R420+R420*'Directions and Options'!$C$24</f>
        <v>0</v>
      </c>
      <c r="T420" s="9">
        <f>S420+S420*'Directions and Options'!$C$24</f>
        <v>0</v>
      </c>
      <c r="U420" s="9">
        <f>T420+T420*'Directions and Options'!$C$24</f>
        <v>0</v>
      </c>
      <c r="V420" s="9">
        <f>U420+U420*'Directions and Options'!$C$24</f>
        <v>0</v>
      </c>
      <c r="W420" s="9">
        <f>V420+V420*'Directions and Options'!$C$24</f>
        <v>0</v>
      </c>
      <c r="X420" s="9">
        <f>W420+W420*'Directions and Options'!$C$24</f>
        <v>0</v>
      </c>
    </row>
    <row r="421" spans="2:24" hidden="1" outlineLevel="2" x14ac:dyDescent="0.3">
      <c r="B421" s="113"/>
      <c r="C421" s="9" t="str">
        <f>IF(ISBLANK(Input!C63)," ",Input!C63)</f>
        <v xml:space="preserve"> </v>
      </c>
      <c r="D421" s="9">
        <f>Input!F63</f>
        <v>0</v>
      </c>
      <c r="E421" s="9">
        <f>D421+D421*'Directions and Options'!$C$23</f>
        <v>0</v>
      </c>
      <c r="F421" s="9">
        <f>E421+E421*'Directions and Options'!$C$23</f>
        <v>0</v>
      </c>
      <c r="G421" s="9">
        <f>F421+F421*'Directions and Options'!$C$23</f>
        <v>0</v>
      </c>
      <c r="H421" s="9">
        <f>G421+G421*'Directions and Options'!$C$23</f>
        <v>0</v>
      </c>
      <c r="I421" s="9">
        <f>H421+H421*'Directions and Options'!$C$24</f>
        <v>0</v>
      </c>
      <c r="J421" s="9">
        <f>I421+I421*'Directions and Options'!$C$24</f>
        <v>0</v>
      </c>
      <c r="K421" s="9">
        <f>J421+J421*'Directions and Options'!$C$24</f>
        <v>0</v>
      </c>
      <c r="L421" s="9">
        <f>K421+K421*'Directions and Options'!$C$24</f>
        <v>0</v>
      </c>
      <c r="M421" s="9">
        <f>L421+L421*'Directions and Options'!$C$24</f>
        <v>0</v>
      </c>
      <c r="N421" s="9">
        <f>M421+M421*'Directions and Options'!$C$24</f>
        <v>0</v>
      </c>
      <c r="O421" s="9">
        <f>N421+N421*'Directions and Options'!$C$24</f>
        <v>0</v>
      </c>
      <c r="P421" s="9">
        <f>O421+O421*'Directions and Options'!$C$24</f>
        <v>0</v>
      </c>
      <c r="Q421" s="9">
        <f>P421+P421*'Directions and Options'!$C$24</f>
        <v>0</v>
      </c>
      <c r="R421" s="9">
        <f>Q421+Q421*'Directions and Options'!$C$24</f>
        <v>0</v>
      </c>
      <c r="S421" s="9">
        <f>R421+R421*'Directions and Options'!$C$24</f>
        <v>0</v>
      </c>
      <c r="T421" s="9">
        <f>S421+S421*'Directions and Options'!$C$24</f>
        <v>0</v>
      </c>
      <c r="U421" s="9">
        <f>T421+T421*'Directions and Options'!$C$24</f>
        <v>0</v>
      </c>
      <c r="V421" s="9">
        <f>U421+U421*'Directions and Options'!$C$24</f>
        <v>0</v>
      </c>
      <c r="W421" s="9">
        <f>V421+V421*'Directions and Options'!$C$24</f>
        <v>0</v>
      </c>
      <c r="X421" s="9">
        <f>W421+W421*'Directions and Options'!$C$24</f>
        <v>0</v>
      </c>
    </row>
    <row r="422" spans="2:24" hidden="1" outlineLevel="2" x14ac:dyDescent="0.3">
      <c r="B422" s="113"/>
      <c r="C422" s="9" t="str">
        <f>IF(ISBLANK(Input!C64)," ",Input!C64)</f>
        <v xml:space="preserve"> </v>
      </c>
      <c r="D422" s="9">
        <f>Input!F64</f>
        <v>0</v>
      </c>
      <c r="E422" s="9">
        <f>D422+D422*'Directions and Options'!$C$23</f>
        <v>0</v>
      </c>
      <c r="F422" s="9">
        <f>E422+E422*'Directions and Options'!$C$23</f>
        <v>0</v>
      </c>
      <c r="G422" s="9">
        <f>F422+F422*'Directions and Options'!$C$23</f>
        <v>0</v>
      </c>
      <c r="H422" s="9">
        <f>G422+G422*'Directions and Options'!$C$23</f>
        <v>0</v>
      </c>
      <c r="I422" s="9">
        <f>H422+H422*'Directions and Options'!$C$24</f>
        <v>0</v>
      </c>
      <c r="J422" s="9">
        <f>I422+I422*'Directions and Options'!$C$24</f>
        <v>0</v>
      </c>
      <c r="K422" s="9">
        <f>J422+J422*'Directions and Options'!$C$24</f>
        <v>0</v>
      </c>
      <c r="L422" s="9">
        <f>K422+K422*'Directions and Options'!$C$24</f>
        <v>0</v>
      </c>
      <c r="M422" s="9">
        <f>L422+L422*'Directions and Options'!$C$24</f>
        <v>0</v>
      </c>
      <c r="N422" s="9">
        <f>M422+M422*'Directions and Options'!$C$24</f>
        <v>0</v>
      </c>
      <c r="O422" s="9">
        <f>N422+N422*'Directions and Options'!$C$24</f>
        <v>0</v>
      </c>
      <c r="P422" s="9">
        <f>O422+O422*'Directions and Options'!$C$24</f>
        <v>0</v>
      </c>
      <c r="Q422" s="9">
        <f>P422+P422*'Directions and Options'!$C$24</f>
        <v>0</v>
      </c>
      <c r="R422" s="9">
        <f>Q422+Q422*'Directions and Options'!$C$24</f>
        <v>0</v>
      </c>
      <c r="S422" s="9">
        <f>R422+R422*'Directions and Options'!$C$24</f>
        <v>0</v>
      </c>
      <c r="T422" s="9">
        <f>S422+S422*'Directions and Options'!$C$24</f>
        <v>0</v>
      </c>
      <c r="U422" s="9">
        <f>T422+T422*'Directions and Options'!$C$24</f>
        <v>0</v>
      </c>
      <c r="V422" s="9">
        <f>U422+U422*'Directions and Options'!$C$24</f>
        <v>0</v>
      </c>
      <c r="W422" s="9">
        <f>V422+V422*'Directions and Options'!$C$24</f>
        <v>0</v>
      </c>
      <c r="X422" s="9">
        <f>W422+W422*'Directions and Options'!$C$24</f>
        <v>0</v>
      </c>
    </row>
    <row r="423" spans="2:24" hidden="1" outlineLevel="2" x14ac:dyDescent="0.3">
      <c r="B423" s="113"/>
      <c r="C423" s="9" t="str">
        <f>IF(ISBLANK(Input!C65)," ",Input!C65)</f>
        <v xml:space="preserve"> </v>
      </c>
      <c r="D423" s="9">
        <f>Input!F65</f>
        <v>0</v>
      </c>
      <c r="E423" s="9">
        <f>D423+D423*'Directions and Options'!$C$23</f>
        <v>0</v>
      </c>
      <c r="F423" s="9">
        <f>E423+E423*'Directions and Options'!$C$23</f>
        <v>0</v>
      </c>
      <c r="G423" s="9">
        <f>F423+F423*'Directions and Options'!$C$23</f>
        <v>0</v>
      </c>
      <c r="H423" s="9">
        <f>G423+G423*'Directions and Options'!$C$23</f>
        <v>0</v>
      </c>
      <c r="I423" s="9">
        <f>H423+H423*'Directions and Options'!$C$24</f>
        <v>0</v>
      </c>
      <c r="J423" s="9">
        <f>I423+I423*'Directions and Options'!$C$24</f>
        <v>0</v>
      </c>
      <c r="K423" s="9">
        <f>J423+J423*'Directions and Options'!$C$24</f>
        <v>0</v>
      </c>
      <c r="L423" s="9">
        <f>K423+K423*'Directions and Options'!$C$24</f>
        <v>0</v>
      </c>
      <c r="M423" s="9">
        <f>L423+L423*'Directions and Options'!$C$24</f>
        <v>0</v>
      </c>
      <c r="N423" s="9">
        <f>M423+M423*'Directions and Options'!$C$24</f>
        <v>0</v>
      </c>
      <c r="O423" s="9">
        <f>N423+N423*'Directions and Options'!$C$24</f>
        <v>0</v>
      </c>
      <c r="P423" s="9">
        <f>O423+O423*'Directions and Options'!$C$24</f>
        <v>0</v>
      </c>
      <c r="Q423" s="9">
        <f>P423+P423*'Directions and Options'!$C$24</f>
        <v>0</v>
      </c>
      <c r="R423" s="9">
        <f>Q423+Q423*'Directions and Options'!$C$24</f>
        <v>0</v>
      </c>
      <c r="S423" s="9">
        <f>R423+R423*'Directions and Options'!$C$24</f>
        <v>0</v>
      </c>
      <c r="T423" s="9">
        <f>S423+S423*'Directions and Options'!$C$24</f>
        <v>0</v>
      </c>
      <c r="U423" s="9">
        <f>T423+T423*'Directions and Options'!$C$24</f>
        <v>0</v>
      </c>
      <c r="V423" s="9">
        <f>U423+U423*'Directions and Options'!$C$24</f>
        <v>0</v>
      </c>
      <c r="W423" s="9">
        <f>V423+V423*'Directions and Options'!$C$24</f>
        <v>0</v>
      </c>
      <c r="X423" s="9">
        <f>W423+W423*'Directions and Options'!$C$24</f>
        <v>0</v>
      </c>
    </row>
    <row r="424" spans="2:24" hidden="1" outlineLevel="2" x14ac:dyDescent="0.3">
      <c r="B424" s="113"/>
      <c r="C424" s="9" t="str">
        <f>IF(ISBLANK(Input!C66)," ",Input!C66)</f>
        <v xml:space="preserve"> </v>
      </c>
      <c r="D424" s="9">
        <f>Input!F66</f>
        <v>0</v>
      </c>
      <c r="E424" s="9">
        <f>D424+D424*'Directions and Options'!$C$23</f>
        <v>0</v>
      </c>
      <c r="F424" s="9">
        <f>E424+E424*'Directions and Options'!$C$23</f>
        <v>0</v>
      </c>
      <c r="G424" s="9">
        <f>F424+F424*'Directions and Options'!$C$23</f>
        <v>0</v>
      </c>
      <c r="H424" s="9">
        <f>G424+G424*'Directions and Options'!$C$23</f>
        <v>0</v>
      </c>
      <c r="I424" s="9">
        <f>H424+H424*'Directions and Options'!$C$24</f>
        <v>0</v>
      </c>
      <c r="J424" s="9">
        <f>I424+I424*'Directions and Options'!$C$24</f>
        <v>0</v>
      </c>
      <c r="K424" s="9">
        <f>J424+J424*'Directions and Options'!$C$24</f>
        <v>0</v>
      </c>
      <c r="L424" s="9">
        <f>K424+K424*'Directions and Options'!$C$24</f>
        <v>0</v>
      </c>
      <c r="M424" s="9">
        <f>L424+L424*'Directions and Options'!$C$24</f>
        <v>0</v>
      </c>
      <c r="N424" s="9">
        <f>M424+M424*'Directions and Options'!$C$24</f>
        <v>0</v>
      </c>
      <c r="O424" s="9">
        <f>N424+N424*'Directions and Options'!$C$24</f>
        <v>0</v>
      </c>
      <c r="P424" s="9">
        <f>O424+O424*'Directions and Options'!$C$24</f>
        <v>0</v>
      </c>
      <c r="Q424" s="9">
        <f>P424+P424*'Directions and Options'!$C$24</f>
        <v>0</v>
      </c>
      <c r="R424" s="9">
        <f>Q424+Q424*'Directions and Options'!$C$24</f>
        <v>0</v>
      </c>
      <c r="S424" s="9">
        <f>R424+R424*'Directions and Options'!$C$24</f>
        <v>0</v>
      </c>
      <c r="T424" s="9">
        <f>S424+S424*'Directions and Options'!$C$24</f>
        <v>0</v>
      </c>
      <c r="U424" s="9">
        <f>T424+T424*'Directions and Options'!$C$24</f>
        <v>0</v>
      </c>
      <c r="V424" s="9">
        <f>U424+U424*'Directions and Options'!$C$24</f>
        <v>0</v>
      </c>
      <c r="W424" s="9">
        <f>V424+V424*'Directions and Options'!$C$24</f>
        <v>0</v>
      </c>
      <c r="X424" s="9">
        <f>W424+W424*'Directions and Options'!$C$24</f>
        <v>0</v>
      </c>
    </row>
    <row r="425" spans="2:24" hidden="1" outlineLevel="2" x14ac:dyDescent="0.3">
      <c r="B425" s="113"/>
      <c r="C425" s="9" t="str">
        <f>IF(ISBLANK(Input!C67)," ",Input!C67)</f>
        <v xml:space="preserve"> </v>
      </c>
      <c r="D425" s="9">
        <f>Input!F67</f>
        <v>0</v>
      </c>
      <c r="E425" s="9">
        <f>D425+D425*'Directions and Options'!$C$23</f>
        <v>0</v>
      </c>
      <c r="F425" s="9">
        <f>E425+E425*'Directions and Options'!$C$23</f>
        <v>0</v>
      </c>
      <c r="G425" s="9">
        <f>F425+F425*'Directions and Options'!$C$23</f>
        <v>0</v>
      </c>
      <c r="H425" s="9">
        <f>G425+G425*'Directions and Options'!$C$23</f>
        <v>0</v>
      </c>
      <c r="I425" s="9">
        <f>H425+H425*'Directions and Options'!$C$24</f>
        <v>0</v>
      </c>
      <c r="J425" s="9">
        <f>I425+I425*'Directions and Options'!$C$24</f>
        <v>0</v>
      </c>
      <c r="K425" s="9">
        <f>J425+J425*'Directions and Options'!$C$24</f>
        <v>0</v>
      </c>
      <c r="L425" s="9">
        <f>K425+K425*'Directions and Options'!$C$24</f>
        <v>0</v>
      </c>
      <c r="M425" s="9">
        <f>L425+L425*'Directions and Options'!$C$24</f>
        <v>0</v>
      </c>
      <c r="N425" s="9">
        <f>M425+M425*'Directions and Options'!$C$24</f>
        <v>0</v>
      </c>
      <c r="O425" s="9">
        <f>N425+N425*'Directions and Options'!$C$24</f>
        <v>0</v>
      </c>
      <c r="P425" s="9">
        <f>O425+O425*'Directions and Options'!$C$24</f>
        <v>0</v>
      </c>
      <c r="Q425" s="9">
        <f>P425+P425*'Directions and Options'!$C$24</f>
        <v>0</v>
      </c>
      <c r="R425" s="9">
        <f>Q425+Q425*'Directions and Options'!$C$24</f>
        <v>0</v>
      </c>
      <c r="S425" s="9">
        <f>R425+R425*'Directions and Options'!$C$24</f>
        <v>0</v>
      </c>
      <c r="T425" s="9">
        <f>S425+S425*'Directions and Options'!$C$24</f>
        <v>0</v>
      </c>
      <c r="U425" s="9">
        <f>T425+T425*'Directions and Options'!$C$24</f>
        <v>0</v>
      </c>
      <c r="V425" s="9">
        <f>U425+U425*'Directions and Options'!$C$24</f>
        <v>0</v>
      </c>
      <c r="W425" s="9">
        <f>V425+V425*'Directions and Options'!$C$24</f>
        <v>0</v>
      </c>
      <c r="X425" s="9">
        <f>W425+W425*'Directions and Options'!$C$24</f>
        <v>0</v>
      </c>
    </row>
    <row r="426" spans="2:24" hidden="1" outlineLevel="2" x14ac:dyDescent="0.3">
      <c r="B426" s="113"/>
      <c r="C426" s="9" t="str">
        <f>IF(ISBLANK(Input!C68)," ",Input!C68)</f>
        <v xml:space="preserve"> </v>
      </c>
      <c r="D426" s="9">
        <f>Input!F68</f>
        <v>0</v>
      </c>
      <c r="E426" s="9">
        <f>D426+D426*'Directions and Options'!$C$23</f>
        <v>0</v>
      </c>
      <c r="F426" s="9">
        <f>E426+E426*'Directions and Options'!$C$23</f>
        <v>0</v>
      </c>
      <c r="G426" s="9">
        <f>F426+F426*'Directions and Options'!$C$23</f>
        <v>0</v>
      </c>
      <c r="H426" s="9">
        <f>G426+G426*'Directions and Options'!$C$23</f>
        <v>0</v>
      </c>
      <c r="I426" s="9">
        <f>H426+H426*'Directions and Options'!$C$24</f>
        <v>0</v>
      </c>
      <c r="J426" s="9">
        <f>I426+I426*'Directions and Options'!$C$24</f>
        <v>0</v>
      </c>
      <c r="K426" s="9">
        <f>J426+J426*'Directions and Options'!$C$24</f>
        <v>0</v>
      </c>
      <c r="L426" s="9">
        <f>K426+K426*'Directions and Options'!$C$24</f>
        <v>0</v>
      </c>
      <c r="M426" s="9">
        <f>L426+L426*'Directions and Options'!$C$24</f>
        <v>0</v>
      </c>
      <c r="N426" s="9">
        <f>M426+M426*'Directions and Options'!$C$24</f>
        <v>0</v>
      </c>
      <c r="O426" s="9">
        <f>N426+N426*'Directions and Options'!$C$24</f>
        <v>0</v>
      </c>
      <c r="P426" s="9">
        <f>O426+O426*'Directions and Options'!$C$24</f>
        <v>0</v>
      </c>
      <c r="Q426" s="9">
        <f>P426+P426*'Directions and Options'!$C$24</f>
        <v>0</v>
      </c>
      <c r="R426" s="9">
        <f>Q426+Q426*'Directions and Options'!$C$24</f>
        <v>0</v>
      </c>
      <c r="S426" s="9">
        <f>R426+R426*'Directions and Options'!$C$24</f>
        <v>0</v>
      </c>
      <c r="T426" s="9">
        <f>S426+S426*'Directions and Options'!$C$24</f>
        <v>0</v>
      </c>
      <c r="U426" s="9">
        <f>T426+T426*'Directions and Options'!$C$24</f>
        <v>0</v>
      </c>
      <c r="V426" s="9">
        <f>U426+U426*'Directions and Options'!$C$24</f>
        <v>0</v>
      </c>
      <c r="W426" s="9">
        <f>V426+V426*'Directions and Options'!$C$24</f>
        <v>0</v>
      </c>
      <c r="X426" s="9">
        <f>W426+W426*'Directions and Options'!$C$24</f>
        <v>0</v>
      </c>
    </row>
    <row r="427" spans="2:24" hidden="1" outlineLevel="2" x14ac:dyDescent="0.3">
      <c r="B427" s="113"/>
      <c r="C427" s="9" t="str">
        <f>IF(ISBLANK(Input!C69)," ",Input!C69)</f>
        <v xml:space="preserve"> </v>
      </c>
      <c r="D427" s="9">
        <f>Input!F69</f>
        <v>0</v>
      </c>
      <c r="E427" s="9">
        <f>D427+D427*'Directions and Options'!$C$23</f>
        <v>0</v>
      </c>
      <c r="F427" s="9">
        <f>E427+E427*'Directions and Options'!$C$23</f>
        <v>0</v>
      </c>
      <c r="G427" s="9">
        <f>F427+F427*'Directions and Options'!$C$23</f>
        <v>0</v>
      </c>
      <c r="H427" s="9">
        <f>G427+G427*'Directions and Options'!$C$23</f>
        <v>0</v>
      </c>
      <c r="I427" s="9">
        <f>H427+H427*'Directions and Options'!$C$24</f>
        <v>0</v>
      </c>
      <c r="J427" s="9">
        <f>I427+I427*'Directions and Options'!$C$24</f>
        <v>0</v>
      </c>
      <c r="K427" s="9">
        <f>J427+J427*'Directions and Options'!$C$24</f>
        <v>0</v>
      </c>
      <c r="L427" s="9">
        <f>K427+K427*'Directions and Options'!$C$24</f>
        <v>0</v>
      </c>
      <c r="M427" s="9">
        <f>L427+L427*'Directions and Options'!$C$24</f>
        <v>0</v>
      </c>
      <c r="N427" s="9">
        <f>M427+M427*'Directions and Options'!$C$24</f>
        <v>0</v>
      </c>
      <c r="O427" s="9">
        <f>N427+N427*'Directions and Options'!$C$24</f>
        <v>0</v>
      </c>
      <c r="P427" s="9">
        <f>O427+O427*'Directions and Options'!$C$24</f>
        <v>0</v>
      </c>
      <c r="Q427" s="9">
        <f>P427+P427*'Directions and Options'!$C$24</f>
        <v>0</v>
      </c>
      <c r="R427" s="9">
        <f>Q427+Q427*'Directions and Options'!$C$24</f>
        <v>0</v>
      </c>
      <c r="S427" s="9">
        <f>R427+R427*'Directions and Options'!$C$24</f>
        <v>0</v>
      </c>
      <c r="T427" s="9">
        <f>S427+S427*'Directions and Options'!$C$24</f>
        <v>0</v>
      </c>
      <c r="U427" s="9">
        <f>T427+T427*'Directions and Options'!$C$24</f>
        <v>0</v>
      </c>
      <c r="V427" s="9">
        <f>U427+U427*'Directions and Options'!$C$24</f>
        <v>0</v>
      </c>
      <c r="W427" s="9">
        <f>V427+V427*'Directions and Options'!$C$24</f>
        <v>0</v>
      </c>
      <c r="X427" s="9">
        <f>W427+W427*'Directions and Options'!$C$24</f>
        <v>0</v>
      </c>
    </row>
    <row r="428" spans="2:24" hidden="1" outlineLevel="2" x14ac:dyDescent="0.3">
      <c r="B428" s="113"/>
      <c r="C428" s="9" t="str">
        <f>IF(ISBLANK(Input!C70)," ",Input!C70)</f>
        <v xml:space="preserve"> </v>
      </c>
      <c r="D428" s="9">
        <f>Input!F70</f>
        <v>0</v>
      </c>
      <c r="E428" s="9">
        <f>D428+D428*'Directions and Options'!$C$23</f>
        <v>0</v>
      </c>
      <c r="F428" s="9">
        <f>E428+E428*'Directions and Options'!$C$23</f>
        <v>0</v>
      </c>
      <c r="G428" s="9">
        <f>F428+F428*'Directions and Options'!$C$23</f>
        <v>0</v>
      </c>
      <c r="H428" s="9">
        <f>G428+G428*'Directions and Options'!$C$23</f>
        <v>0</v>
      </c>
      <c r="I428" s="9">
        <f>H428+H428*'Directions and Options'!$C$24</f>
        <v>0</v>
      </c>
      <c r="J428" s="9">
        <f>I428+I428*'Directions and Options'!$C$24</f>
        <v>0</v>
      </c>
      <c r="K428" s="9">
        <f>J428+J428*'Directions and Options'!$C$24</f>
        <v>0</v>
      </c>
      <c r="L428" s="9">
        <f>K428+K428*'Directions and Options'!$C$24</f>
        <v>0</v>
      </c>
      <c r="M428" s="9">
        <f>L428+L428*'Directions and Options'!$C$24</f>
        <v>0</v>
      </c>
      <c r="N428" s="9">
        <f>M428+M428*'Directions and Options'!$C$24</f>
        <v>0</v>
      </c>
      <c r="O428" s="9">
        <f>N428+N428*'Directions and Options'!$C$24</f>
        <v>0</v>
      </c>
      <c r="P428" s="9">
        <f>O428+O428*'Directions and Options'!$C$24</f>
        <v>0</v>
      </c>
      <c r="Q428" s="9">
        <f>P428+P428*'Directions and Options'!$C$24</f>
        <v>0</v>
      </c>
      <c r="R428" s="9">
        <f>Q428+Q428*'Directions and Options'!$C$24</f>
        <v>0</v>
      </c>
      <c r="S428" s="9">
        <f>R428+R428*'Directions and Options'!$C$24</f>
        <v>0</v>
      </c>
      <c r="T428" s="9">
        <f>S428+S428*'Directions and Options'!$C$24</f>
        <v>0</v>
      </c>
      <c r="U428" s="9">
        <f>T428+T428*'Directions and Options'!$C$24</f>
        <v>0</v>
      </c>
      <c r="V428" s="9">
        <f>U428+U428*'Directions and Options'!$C$24</f>
        <v>0</v>
      </c>
      <c r="W428" s="9">
        <f>V428+V428*'Directions and Options'!$C$24</f>
        <v>0</v>
      </c>
      <c r="X428" s="9">
        <f>W428+W428*'Directions and Options'!$C$24</f>
        <v>0</v>
      </c>
    </row>
    <row r="429" spans="2:24" hidden="1" outlineLevel="2" x14ac:dyDescent="0.3">
      <c r="B429" s="113"/>
      <c r="C429" s="9" t="str">
        <f>IF(ISBLANK(Input!C71)," ",Input!C71)</f>
        <v xml:space="preserve"> </v>
      </c>
      <c r="D429" s="9">
        <f>Input!F71</f>
        <v>0</v>
      </c>
      <c r="E429" s="9">
        <f>D429+D429*'Directions and Options'!$C$23</f>
        <v>0</v>
      </c>
      <c r="F429" s="9">
        <f>E429+E429*'Directions and Options'!$C$23</f>
        <v>0</v>
      </c>
      <c r="G429" s="9">
        <f>F429+F429*'Directions and Options'!$C$23</f>
        <v>0</v>
      </c>
      <c r="H429" s="9">
        <f>G429+G429*'Directions and Options'!$C$23</f>
        <v>0</v>
      </c>
      <c r="I429" s="9">
        <f>H429+H429*'Directions and Options'!$C$24</f>
        <v>0</v>
      </c>
      <c r="J429" s="9">
        <f>I429+I429*'Directions and Options'!$C$24</f>
        <v>0</v>
      </c>
      <c r="K429" s="9">
        <f>J429+J429*'Directions and Options'!$C$24</f>
        <v>0</v>
      </c>
      <c r="L429" s="9">
        <f>K429+K429*'Directions and Options'!$C$24</f>
        <v>0</v>
      </c>
      <c r="M429" s="9">
        <f>L429+L429*'Directions and Options'!$C$24</f>
        <v>0</v>
      </c>
      <c r="N429" s="9">
        <f>M429+M429*'Directions and Options'!$C$24</f>
        <v>0</v>
      </c>
      <c r="O429" s="9">
        <f>N429+N429*'Directions and Options'!$C$24</f>
        <v>0</v>
      </c>
      <c r="P429" s="9">
        <f>O429+O429*'Directions and Options'!$C$24</f>
        <v>0</v>
      </c>
      <c r="Q429" s="9">
        <f>P429+P429*'Directions and Options'!$C$24</f>
        <v>0</v>
      </c>
      <c r="R429" s="9">
        <f>Q429+Q429*'Directions and Options'!$C$24</f>
        <v>0</v>
      </c>
      <c r="S429" s="9">
        <f>R429+R429*'Directions and Options'!$C$24</f>
        <v>0</v>
      </c>
      <c r="T429" s="9">
        <f>S429+S429*'Directions and Options'!$C$24</f>
        <v>0</v>
      </c>
      <c r="U429" s="9">
        <f>T429+T429*'Directions and Options'!$C$24</f>
        <v>0</v>
      </c>
      <c r="V429" s="9">
        <f>U429+U429*'Directions and Options'!$C$24</f>
        <v>0</v>
      </c>
      <c r="W429" s="9">
        <f>V429+V429*'Directions and Options'!$C$24</f>
        <v>0</v>
      </c>
      <c r="X429" s="9">
        <f>W429+W429*'Directions and Options'!$C$24</f>
        <v>0</v>
      </c>
    </row>
    <row r="430" spans="2:24" hidden="1" outlineLevel="2" x14ac:dyDescent="0.3">
      <c r="B430" s="113"/>
      <c r="C430" s="9" t="str">
        <f>IF(ISBLANK(Input!C72)," ",Input!C72)</f>
        <v xml:space="preserve"> </v>
      </c>
      <c r="D430" s="9">
        <f>Input!F72</f>
        <v>0</v>
      </c>
      <c r="E430" s="9">
        <f>D430+D430*'Directions and Options'!$C$23</f>
        <v>0</v>
      </c>
      <c r="F430" s="9">
        <f>E430+E430*'Directions and Options'!$C$23</f>
        <v>0</v>
      </c>
      <c r="G430" s="9">
        <f>F430+F430*'Directions and Options'!$C$23</f>
        <v>0</v>
      </c>
      <c r="H430" s="9">
        <f>G430+G430*'Directions and Options'!$C$23</f>
        <v>0</v>
      </c>
      <c r="I430" s="9">
        <f>H430+H430*'Directions and Options'!$C$24</f>
        <v>0</v>
      </c>
      <c r="J430" s="9">
        <f>I430+I430*'Directions and Options'!$C$24</f>
        <v>0</v>
      </c>
      <c r="K430" s="9">
        <f>J430+J430*'Directions and Options'!$C$24</f>
        <v>0</v>
      </c>
      <c r="L430" s="9">
        <f>K430+K430*'Directions and Options'!$C$24</f>
        <v>0</v>
      </c>
      <c r="M430" s="9">
        <f>L430+L430*'Directions and Options'!$C$24</f>
        <v>0</v>
      </c>
      <c r="N430" s="9">
        <f>M430+M430*'Directions and Options'!$C$24</f>
        <v>0</v>
      </c>
      <c r="O430" s="9">
        <f>N430+N430*'Directions and Options'!$C$24</f>
        <v>0</v>
      </c>
      <c r="P430" s="9">
        <f>O430+O430*'Directions and Options'!$C$24</f>
        <v>0</v>
      </c>
      <c r="Q430" s="9">
        <f>P430+P430*'Directions and Options'!$C$24</f>
        <v>0</v>
      </c>
      <c r="R430" s="9">
        <f>Q430+Q430*'Directions and Options'!$C$24</f>
        <v>0</v>
      </c>
      <c r="S430" s="9">
        <f>R430+R430*'Directions and Options'!$C$24</f>
        <v>0</v>
      </c>
      <c r="T430" s="9">
        <f>S430+S430*'Directions and Options'!$C$24</f>
        <v>0</v>
      </c>
      <c r="U430" s="9">
        <f>T430+T430*'Directions and Options'!$C$24</f>
        <v>0</v>
      </c>
      <c r="V430" s="9">
        <f>U430+U430*'Directions and Options'!$C$24</f>
        <v>0</v>
      </c>
      <c r="W430" s="9">
        <f>V430+V430*'Directions and Options'!$C$24</f>
        <v>0</v>
      </c>
      <c r="X430" s="9">
        <f>W430+W430*'Directions and Options'!$C$24</f>
        <v>0</v>
      </c>
    </row>
    <row r="431" spans="2:24" hidden="1" outlineLevel="2" x14ac:dyDescent="0.3">
      <c r="B431" s="113"/>
      <c r="C431" s="9" t="str">
        <f>IF(ISBLANK(Input!C73)," ",Input!C73)</f>
        <v xml:space="preserve"> </v>
      </c>
      <c r="D431" s="9">
        <f>Input!F73</f>
        <v>0</v>
      </c>
      <c r="E431" s="9">
        <f>D431+D431*'Directions and Options'!$C$23</f>
        <v>0</v>
      </c>
      <c r="F431" s="9">
        <f>E431+E431*'Directions and Options'!$C$23</f>
        <v>0</v>
      </c>
      <c r="G431" s="9">
        <f>F431+F431*'Directions and Options'!$C$23</f>
        <v>0</v>
      </c>
      <c r="H431" s="9">
        <f>G431+G431*'Directions and Options'!$C$23</f>
        <v>0</v>
      </c>
      <c r="I431" s="9">
        <f>H431+H431*'Directions and Options'!$C$24</f>
        <v>0</v>
      </c>
      <c r="J431" s="9">
        <f>I431+I431*'Directions and Options'!$C$24</f>
        <v>0</v>
      </c>
      <c r="K431" s="9">
        <f>J431+J431*'Directions and Options'!$C$24</f>
        <v>0</v>
      </c>
      <c r="L431" s="9">
        <f>K431+K431*'Directions and Options'!$C$24</f>
        <v>0</v>
      </c>
      <c r="M431" s="9">
        <f>L431+L431*'Directions and Options'!$C$24</f>
        <v>0</v>
      </c>
      <c r="N431" s="9">
        <f>M431+M431*'Directions and Options'!$C$24</f>
        <v>0</v>
      </c>
      <c r="O431" s="9">
        <f>N431+N431*'Directions and Options'!$C$24</f>
        <v>0</v>
      </c>
      <c r="P431" s="9">
        <f>O431+O431*'Directions and Options'!$C$24</f>
        <v>0</v>
      </c>
      <c r="Q431" s="9">
        <f>P431+P431*'Directions and Options'!$C$24</f>
        <v>0</v>
      </c>
      <c r="R431" s="9">
        <f>Q431+Q431*'Directions and Options'!$C$24</f>
        <v>0</v>
      </c>
      <c r="S431" s="9">
        <f>R431+R431*'Directions and Options'!$C$24</f>
        <v>0</v>
      </c>
      <c r="T431" s="9">
        <f>S431+S431*'Directions and Options'!$C$24</f>
        <v>0</v>
      </c>
      <c r="U431" s="9">
        <f>T431+T431*'Directions and Options'!$C$24</f>
        <v>0</v>
      </c>
      <c r="V431" s="9">
        <f>U431+U431*'Directions and Options'!$C$24</f>
        <v>0</v>
      </c>
      <c r="W431" s="9">
        <f>V431+V431*'Directions and Options'!$C$24</f>
        <v>0</v>
      </c>
      <c r="X431" s="9">
        <f>W431+W431*'Directions and Options'!$C$24</f>
        <v>0</v>
      </c>
    </row>
    <row r="432" spans="2:24" hidden="1" outlineLevel="2" x14ac:dyDescent="0.3">
      <c r="B432" s="113"/>
      <c r="C432" s="9" t="str">
        <f>IF(ISBLANK(Input!C74)," ",Input!C74)</f>
        <v xml:space="preserve"> </v>
      </c>
      <c r="D432" s="9">
        <f>Input!F74</f>
        <v>0</v>
      </c>
      <c r="E432" s="9">
        <f>D432+D432*'Directions and Options'!$C$23</f>
        <v>0</v>
      </c>
      <c r="F432" s="9">
        <f>E432+E432*'Directions and Options'!$C$23</f>
        <v>0</v>
      </c>
      <c r="G432" s="9">
        <f>F432+F432*'Directions and Options'!$C$23</f>
        <v>0</v>
      </c>
      <c r="H432" s="9">
        <f>G432+G432*'Directions and Options'!$C$23</f>
        <v>0</v>
      </c>
      <c r="I432" s="9">
        <f>H432+H432*'Directions and Options'!$C$24</f>
        <v>0</v>
      </c>
      <c r="J432" s="9">
        <f>I432+I432*'Directions and Options'!$C$24</f>
        <v>0</v>
      </c>
      <c r="K432" s="9">
        <f>J432+J432*'Directions and Options'!$C$24</f>
        <v>0</v>
      </c>
      <c r="L432" s="9">
        <f>K432+K432*'Directions and Options'!$C$24</f>
        <v>0</v>
      </c>
      <c r="M432" s="9">
        <f>L432+L432*'Directions and Options'!$C$24</f>
        <v>0</v>
      </c>
      <c r="N432" s="9">
        <f>M432+M432*'Directions and Options'!$C$24</f>
        <v>0</v>
      </c>
      <c r="O432" s="9">
        <f>N432+N432*'Directions and Options'!$C$24</f>
        <v>0</v>
      </c>
      <c r="P432" s="9">
        <f>O432+O432*'Directions and Options'!$C$24</f>
        <v>0</v>
      </c>
      <c r="Q432" s="9">
        <f>P432+P432*'Directions and Options'!$C$24</f>
        <v>0</v>
      </c>
      <c r="R432" s="9">
        <f>Q432+Q432*'Directions and Options'!$C$24</f>
        <v>0</v>
      </c>
      <c r="S432" s="9">
        <f>R432+R432*'Directions and Options'!$C$24</f>
        <v>0</v>
      </c>
      <c r="T432" s="9">
        <f>S432+S432*'Directions and Options'!$C$24</f>
        <v>0</v>
      </c>
      <c r="U432" s="9">
        <f>T432+T432*'Directions and Options'!$C$24</f>
        <v>0</v>
      </c>
      <c r="V432" s="9">
        <f>U432+U432*'Directions and Options'!$C$24</f>
        <v>0</v>
      </c>
      <c r="W432" s="9">
        <f>V432+V432*'Directions and Options'!$C$24</f>
        <v>0</v>
      </c>
      <c r="X432" s="9">
        <f>W432+W432*'Directions and Options'!$C$24</f>
        <v>0</v>
      </c>
    </row>
    <row r="433" spans="2:24" hidden="1" outlineLevel="2" x14ac:dyDescent="0.3">
      <c r="B433" s="113"/>
      <c r="C433" s="9" t="str">
        <f>IF(ISBLANK(Input!C75)," ",Input!C75)</f>
        <v xml:space="preserve"> </v>
      </c>
      <c r="D433" s="9">
        <f>Input!F75</f>
        <v>0</v>
      </c>
      <c r="E433" s="9">
        <f>D433+D433*'Directions and Options'!$C$23</f>
        <v>0</v>
      </c>
      <c r="F433" s="9">
        <f>E433+E433*'Directions and Options'!$C$23</f>
        <v>0</v>
      </c>
      <c r="G433" s="9">
        <f>F433+F433*'Directions and Options'!$C$23</f>
        <v>0</v>
      </c>
      <c r="H433" s="9">
        <f>G433+G433*'Directions and Options'!$C$23</f>
        <v>0</v>
      </c>
      <c r="I433" s="9">
        <f>H433+H433*'Directions and Options'!$C$24</f>
        <v>0</v>
      </c>
      <c r="J433" s="9">
        <f>I433+I433*'Directions and Options'!$C$24</f>
        <v>0</v>
      </c>
      <c r="K433" s="9">
        <f>J433+J433*'Directions and Options'!$C$24</f>
        <v>0</v>
      </c>
      <c r="L433" s="9">
        <f>K433+K433*'Directions and Options'!$C$24</f>
        <v>0</v>
      </c>
      <c r="M433" s="9">
        <f>L433+L433*'Directions and Options'!$C$24</f>
        <v>0</v>
      </c>
      <c r="N433" s="9">
        <f>M433+M433*'Directions and Options'!$C$24</f>
        <v>0</v>
      </c>
      <c r="O433" s="9">
        <f>N433+N433*'Directions and Options'!$C$24</f>
        <v>0</v>
      </c>
      <c r="P433" s="9">
        <f>O433+O433*'Directions and Options'!$C$24</f>
        <v>0</v>
      </c>
      <c r="Q433" s="9">
        <f>P433+P433*'Directions and Options'!$C$24</f>
        <v>0</v>
      </c>
      <c r="R433" s="9">
        <f>Q433+Q433*'Directions and Options'!$C$24</f>
        <v>0</v>
      </c>
      <c r="S433" s="9">
        <f>R433+R433*'Directions and Options'!$C$24</f>
        <v>0</v>
      </c>
      <c r="T433" s="9">
        <f>S433+S433*'Directions and Options'!$C$24</f>
        <v>0</v>
      </c>
      <c r="U433" s="9">
        <f>T433+T433*'Directions and Options'!$C$24</f>
        <v>0</v>
      </c>
      <c r="V433" s="9">
        <f>U433+U433*'Directions and Options'!$C$24</f>
        <v>0</v>
      </c>
      <c r="W433" s="9">
        <f>V433+V433*'Directions and Options'!$C$24</f>
        <v>0</v>
      </c>
      <c r="X433" s="9">
        <f>W433+W433*'Directions and Options'!$C$24</f>
        <v>0</v>
      </c>
    </row>
    <row r="434" spans="2:24" hidden="1" outlineLevel="2" x14ac:dyDescent="0.3">
      <c r="B434" s="113"/>
      <c r="C434" s="9" t="str">
        <f>IF(ISBLANK(Input!C76)," ",Input!C76)</f>
        <v xml:space="preserve"> </v>
      </c>
      <c r="D434" s="9">
        <f>Input!F76</f>
        <v>0</v>
      </c>
      <c r="E434" s="9">
        <f>D434+D434*'Directions and Options'!$C$23</f>
        <v>0</v>
      </c>
      <c r="F434" s="9">
        <f>E434+E434*'Directions and Options'!$C$23</f>
        <v>0</v>
      </c>
      <c r="G434" s="9">
        <f>F434+F434*'Directions and Options'!$C$23</f>
        <v>0</v>
      </c>
      <c r="H434" s="9">
        <f>G434+G434*'Directions and Options'!$C$23</f>
        <v>0</v>
      </c>
      <c r="I434" s="9">
        <f>H434+H434*'Directions and Options'!$C$24</f>
        <v>0</v>
      </c>
      <c r="J434" s="9">
        <f>I434+I434*'Directions and Options'!$C$24</f>
        <v>0</v>
      </c>
      <c r="K434" s="9">
        <f>J434+J434*'Directions and Options'!$C$24</f>
        <v>0</v>
      </c>
      <c r="L434" s="9">
        <f>K434+K434*'Directions and Options'!$C$24</f>
        <v>0</v>
      </c>
      <c r="M434" s="9">
        <f>L434+L434*'Directions and Options'!$C$24</f>
        <v>0</v>
      </c>
      <c r="N434" s="9">
        <f>M434+M434*'Directions and Options'!$C$24</f>
        <v>0</v>
      </c>
      <c r="O434" s="9">
        <f>N434+N434*'Directions and Options'!$C$24</f>
        <v>0</v>
      </c>
      <c r="P434" s="9">
        <f>O434+O434*'Directions and Options'!$C$24</f>
        <v>0</v>
      </c>
      <c r="Q434" s="9">
        <f>P434+P434*'Directions and Options'!$C$24</f>
        <v>0</v>
      </c>
      <c r="R434" s="9">
        <f>Q434+Q434*'Directions and Options'!$C$24</f>
        <v>0</v>
      </c>
      <c r="S434" s="9">
        <f>R434+R434*'Directions and Options'!$C$24</f>
        <v>0</v>
      </c>
      <c r="T434" s="9">
        <f>S434+S434*'Directions and Options'!$C$24</f>
        <v>0</v>
      </c>
      <c r="U434" s="9">
        <f>T434+T434*'Directions and Options'!$C$24</f>
        <v>0</v>
      </c>
      <c r="V434" s="9">
        <f>U434+U434*'Directions and Options'!$C$24</f>
        <v>0</v>
      </c>
      <c r="W434" s="9">
        <f>V434+V434*'Directions and Options'!$C$24</f>
        <v>0</v>
      </c>
      <c r="X434" s="9">
        <f>W434+W434*'Directions and Options'!$C$24</f>
        <v>0</v>
      </c>
    </row>
    <row r="435" spans="2:24" hidden="1" outlineLevel="2" x14ac:dyDescent="0.3">
      <c r="B435" s="113"/>
      <c r="C435" s="9" t="str">
        <f>IF(ISBLANK(Input!C77)," ",Input!C77)</f>
        <v xml:space="preserve"> </v>
      </c>
      <c r="D435" s="9">
        <f>Input!F77</f>
        <v>0</v>
      </c>
      <c r="E435" s="9">
        <f>D435+D435*'Directions and Options'!$C$23</f>
        <v>0</v>
      </c>
      <c r="F435" s="9">
        <f>E435+E435*'Directions and Options'!$C$23</f>
        <v>0</v>
      </c>
      <c r="G435" s="9">
        <f>F435+F435*'Directions and Options'!$C$23</f>
        <v>0</v>
      </c>
      <c r="H435" s="9">
        <f>G435+G435*'Directions and Options'!$C$23</f>
        <v>0</v>
      </c>
      <c r="I435" s="9">
        <f>H435+H435*'Directions and Options'!$C$24</f>
        <v>0</v>
      </c>
      <c r="J435" s="9">
        <f>I435+I435*'Directions and Options'!$C$24</f>
        <v>0</v>
      </c>
      <c r="K435" s="9">
        <f>J435+J435*'Directions and Options'!$C$24</f>
        <v>0</v>
      </c>
      <c r="L435" s="9">
        <f>K435+K435*'Directions and Options'!$C$24</f>
        <v>0</v>
      </c>
      <c r="M435" s="9">
        <f>L435+L435*'Directions and Options'!$C$24</f>
        <v>0</v>
      </c>
      <c r="N435" s="9">
        <f>M435+M435*'Directions and Options'!$C$24</f>
        <v>0</v>
      </c>
      <c r="O435" s="9">
        <f>N435+N435*'Directions and Options'!$C$24</f>
        <v>0</v>
      </c>
      <c r="P435" s="9">
        <f>O435+O435*'Directions and Options'!$C$24</f>
        <v>0</v>
      </c>
      <c r="Q435" s="9">
        <f>P435+P435*'Directions and Options'!$C$24</f>
        <v>0</v>
      </c>
      <c r="R435" s="9">
        <f>Q435+Q435*'Directions and Options'!$C$24</f>
        <v>0</v>
      </c>
      <c r="S435" s="9">
        <f>R435+R435*'Directions and Options'!$C$24</f>
        <v>0</v>
      </c>
      <c r="T435" s="9">
        <f>S435+S435*'Directions and Options'!$C$24</f>
        <v>0</v>
      </c>
      <c r="U435" s="9">
        <f>T435+T435*'Directions and Options'!$C$24</f>
        <v>0</v>
      </c>
      <c r="V435" s="9">
        <f>U435+U435*'Directions and Options'!$C$24</f>
        <v>0</v>
      </c>
      <c r="W435" s="9">
        <f>V435+V435*'Directions and Options'!$C$24</f>
        <v>0</v>
      </c>
      <c r="X435" s="9">
        <f>W435+W435*'Directions and Options'!$C$24</f>
        <v>0</v>
      </c>
    </row>
    <row r="436" spans="2:24" hidden="1" outlineLevel="2" x14ac:dyDescent="0.3">
      <c r="B436" s="113"/>
      <c r="C436" s="9" t="str">
        <f>IF(ISBLANK(Input!C78)," ",Input!C78)</f>
        <v xml:space="preserve"> </v>
      </c>
      <c r="D436" s="9">
        <f>Input!F78</f>
        <v>0</v>
      </c>
      <c r="E436" s="9">
        <f>D436+D436*'Directions and Options'!$C$23</f>
        <v>0</v>
      </c>
      <c r="F436" s="9">
        <f>E436+E436*'Directions and Options'!$C$23</f>
        <v>0</v>
      </c>
      <c r="G436" s="9">
        <f>F436+F436*'Directions and Options'!$C$23</f>
        <v>0</v>
      </c>
      <c r="H436" s="9">
        <f>G436+G436*'Directions and Options'!$C$23</f>
        <v>0</v>
      </c>
      <c r="I436" s="9">
        <f>H436+H436*'Directions and Options'!$C$24</f>
        <v>0</v>
      </c>
      <c r="J436" s="9">
        <f>I436+I436*'Directions and Options'!$C$24</f>
        <v>0</v>
      </c>
      <c r="K436" s="9">
        <f>J436+J436*'Directions and Options'!$C$24</f>
        <v>0</v>
      </c>
      <c r="L436" s="9">
        <f>K436+K436*'Directions and Options'!$C$24</f>
        <v>0</v>
      </c>
      <c r="M436" s="9">
        <f>L436+L436*'Directions and Options'!$C$24</f>
        <v>0</v>
      </c>
      <c r="N436" s="9">
        <f>M436+M436*'Directions and Options'!$C$24</f>
        <v>0</v>
      </c>
      <c r="O436" s="9">
        <f>N436+N436*'Directions and Options'!$C$24</f>
        <v>0</v>
      </c>
      <c r="P436" s="9">
        <f>O436+O436*'Directions and Options'!$C$24</f>
        <v>0</v>
      </c>
      <c r="Q436" s="9">
        <f>P436+P436*'Directions and Options'!$C$24</f>
        <v>0</v>
      </c>
      <c r="R436" s="9">
        <f>Q436+Q436*'Directions and Options'!$C$24</f>
        <v>0</v>
      </c>
      <c r="S436" s="9">
        <f>R436+R436*'Directions and Options'!$C$24</f>
        <v>0</v>
      </c>
      <c r="T436" s="9">
        <f>S436+S436*'Directions and Options'!$C$24</f>
        <v>0</v>
      </c>
      <c r="U436" s="9">
        <f>T436+T436*'Directions and Options'!$C$24</f>
        <v>0</v>
      </c>
      <c r="V436" s="9">
        <f>U436+U436*'Directions and Options'!$C$24</f>
        <v>0</v>
      </c>
      <c r="W436" s="9">
        <f>V436+V436*'Directions and Options'!$C$24</f>
        <v>0</v>
      </c>
      <c r="X436" s="9">
        <f>W436+W436*'Directions and Options'!$C$24</f>
        <v>0</v>
      </c>
    </row>
    <row r="437" spans="2:24" hidden="1" outlineLevel="2" x14ac:dyDescent="0.3">
      <c r="B437" s="113"/>
      <c r="C437" s="9" t="str">
        <f>IF(ISBLANK(Input!C79)," ",Input!C79)</f>
        <v xml:space="preserve"> </v>
      </c>
      <c r="D437" s="9">
        <f>Input!F79</f>
        <v>0</v>
      </c>
      <c r="E437" s="9">
        <f>D437+D437*'Directions and Options'!$C$23</f>
        <v>0</v>
      </c>
      <c r="F437" s="9">
        <f>E437+E437*'Directions and Options'!$C$23</f>
        <v>0</v>
      </c>
      <c r="G437" s="9">
        <f>F437+F437*'Directions and Options'!$C$23</f>
        <v>0</v>
      </c>
      <c r="H437" s="9">
        <f>G437+G437*'Directions and Options'!$C$23</f>
        <v>0</v>
      </c>
      <c r="I437" s="9">
        <f>H437+H437*'Directions and Options'!$C$24</f>
        <v>0</v>
      </c>
      <c r="J437" s="9">
        <f>I437+I437*'Directions and Options'!$C$24</f>
        <v>0</v>
      </c>
      <c r="K437" s="9">
        <f>J437+J437*'Directions and Options'!$C$24</f>
        <v>0</v>
      </c>
      <c r="L437" s="9">
        <f>K437+K437*'Directions and Options'!$C$24</f>
        <v>0</v>
      </c>
      <c r="M437" s="9">
        <f>L437+L437*'Directions and Options'!$C$24</f>
        <v>0</v>
      </c>
      <c r="N437" s="9">
        <f>M437+M437*'Directions and Options'!$C$24</f>
        <v>0</v>
      </c>
      <c r="O437" s="9">
        <f>N437+N437*'Directions and Options'!$C$24</f>
        <v>0</v>
      </c>
      <c r="P437" s="9">
        <f>O437+O437*'Directions and Options'!$C$24</f>
        <v>0</v>
      </c>
      <c r="Q437" s="9">
        <f>P437+P437*'Directions and Options'!$C$24</f>
        <v>0</v>
      </c>
      <c r="R437" s="9">
        <f>Q437+Q437*'Directions and Options'!$C$24</f>
        <v>0</v>
      </c>
      <c r="S437" s="9">
        <f>R437+R437*'Directions and Options'!$C$24</f>
        <v>0</v>
      </c>
      <c r="T437" s="9">
        <f>S437+S437*'Directions and Options'!$C$24</f>
        <v>0</v>
      </c>
      <c r="U437" s="9">
        <f>T437+T437*'Directions and Options'!$C$24</f>
        <v>0</v>
      </c>
      <c r="V437" s="9">
        <f>U437+U437*'Directions and Options'!$C$24</f>
        <v>0</v>
      </c>
      <c r="W437" s="9">
        <f>V437+V437*'Directions and Options'!$C$24</f>
        <v>0</v>
      </c>
      <c r="X437" s="9">
        <f>W437+W437*'Directions and Options'!$C$24</f>
        <v>0</v>
      </c>
    </row>
    <row r="438" spans="2:24" hidden="1" outlineLevel="2" x14ac:dyDescent="0.3">
      <c r="B438" s="113"/>
      <c r="C438" s="9" t="str">
        <f>IF(ISBLANK(Input!C80)," ",Input!C80)</f>
        <v xml:space="preserve"> </v>
      </c>
      <c r="D438" s="9">
        <f>Input!F80</f>
        <v>0</v>
      </c>
      <c r="E438" s="9">
        <f>D438+D438*'Directions and Options'!$C$23</f>
        <v>0</v>
      </c>
      <c r="F438" s="9">
        <f>E438+E438*'Directions and Options'!$C$23</f>
        <v>0</v>
      </c>
      <c r="G438" s="9">
        <f>F438+F438*'Directions and Options'!$C$23</f>
        <v>0</v>
      </c>
      <c r="H438" s="9">
        <f>G438+G438*'Directions and Options'!$C$23</f>
        <v>0</v>
      </c>
      <c r="I438" s="9">
        <f>H438+H438*'Directions and Options'!$C$24</f>
        <v>0</v>
      </c>
      <c r="J438" s="9">
        <f>I438+I438*'Directions and Options'!$C$24</f>
        <v>0</v>
      </c>
      <c r="K438" s="9">
        <f>J438+J438*'Directions and Options'!$C$24</f>
        <v>0</v>
      </c>
      <c r="L438" s="9">
        <f>K438+K438*'Directions and Options'!$C$24</f>
        <v>0</v>
      </c>
      <c r="M438" s="9">
        <f>L438+L438*'Directions and Options'!$C$24</f>
        <v>0</v>
      </c>
      <c r="N438" s="9">
        <f>M438+M438*'Directions and Options'!$C$24</f>
        <v>0</v>
      </c>
      <c r="O438" s="9">
        <f>N438+N438*'Directions and Options'!$C$24</f>
        <v>0</v>
      </c>
      <c r="P438" s="9">
        <f>O438+O438*'Directions and Options'!$C$24</f>
        <v>0</v>
      </c>
      <c r="Q438" s="9">
        <f>P438+P438*'Directions and Options'!$C$24</f>
        <v>0</v>
      </c>
      <c r="R438" s="9">
        <f>Q438+Q438*'Directions and Options'!$C$24</f>
        <v>0</v>
      </c>
      <c r="S438" s="9">
        <f>R438+R438*'Directions and Options'!$C$24</f>
        <v>0</v>
      </c>
      <c r="T438" s="9">
        <f>S438+S438*'Directions and Options'!$C$24</f>
        <v>0</v>
      </c>
      <c r="U438" s="9">
        <f>T438+T438*'Directions and Options'!$C$24</f>
        <v>0</v>
      </c>
      <c r="V438" s="9">
        <f>U438+U438*'Directions and Options'!$C$24</f>
        <v>0</v>
      </c>
      <c r="W438" s="9">
        <f>V438+V438*'Directions and Options'!$C$24</f>
        <v>0</v>
      </c>
      <c r="X438" s="9">
        <f>W438+W438*'Directions and Options'!$C$24</f>
        <v>0</v>
      </c>
    </row>
    <row r="439" spans="2:24" hidden="1" outlineLevel="2" x14ac:dyDescent="0.3">
      <c r="B439" s="113"/>
      <c r="C439" s="9" t="str">
        <f>IF(ISBLANK(Input!C81)," ",Input!C81)</f>
        <v xml:space="preserve"> </v>
      </c>
      <c r="D439" s="9">
        <f>Input!F81</f>
        <v>0</v>
      </c>
      <c r="E439" s="9">
        <f>D439+D439*'Directions and Options'!$C$23</f>
        <v>0</v>
      </c>
      <c r="F439" s="9">
        <f>E439+E439*'Directions and Options'!$C$23</f>
        <v>0</v>
      </c>
      <c r="G439" s="9">
        <f>F439+F439*'Directions and Options'!$C$23</f>
        <v>0</v>
      </c>
      <c r="H439" s="9">
        <f>G439+G439*'Directions and Options'!$C$23</f>
        <v>0</v>
      </c>
      <c r="I439" s="9">
        <f>H439+H439*'Directions and Options'!$C$24</f>
        <v>0</v>
      </c>
      <c r="J439" s="9">
        <f>I439+I439*'Directions and Options'!$C$24</f>
        <v>0</v>
      </c>
      <c r="K439" s="9">
        <f>J439+J439*'Directions and Options'!$C$24</f>
        <v>0</v>
      </c>
      <c r="L439" s="9">
        <f>K439+K439*'Directions and Options'!$C$24</f>
        <v>0</v>
      </c>
      <c r="M439" s="9">
        <f>L439+L439*'Directions and Options'!$C$24</f>
        <v>0</v>
      </c>
      <c r="N439" s="9">
        <f>M439+M439*'Directions and Options'!$C$24</f>
        <v>0</v>
      </c>
      <c r="O439" s="9">
        <f>N439+N439*'Directions and Options'!$C$24</f>
        <v>0</v>
      </c>
      <c r="P439" s="9">
        <f>O439+O439*'Directions and Options'!$C$24</f>
        <v>0</v>
      </c>
      <c r="Q439" s="9">
        <f>P439+P439*'Directions and Options'!$C$24</f>
        <v>0</v>
      </c>
      <c r="R439" s="9">
        <f>Q439+Q439*'Directions and Options'!$C$24</f>
        <v>0</v>
      </c>
      <c r="S439" s="9">
        <f>R439+R439*'Directions and Options'!$C$24</f>
        <v>0</v>
      </c>
      <c r="T439" s="9">
        <f>S439+S439*'Directions and Options'!$C$24</f>
        <v>0</v>
      </c>
      <c r="U439" s="9">
        <f>T439+T439*'Directions and Options'!$C$24</f>
        <v>0</v>
      </c>
      <c r="V439" s="9">
        <f>U439+U439*'Directions and Options'!$C$24</f>
        <v>0</v>
      </c>
      <c r="W439" s="9">
        <f>V439+V439*'Directions and Options'!$C$24</f>
        <v>0</v>
      </c>
      <c r="X439" s="9">
        <f>W439+W439*'Directions and Options'!$C$24</f>
        <v>0</v>
      </c>
    </row>
    <row r="440" spans="2:24" hidden="1" outlineLevel="2" x14ac:dyDescent="0.3">
      <c r="B440" s="113"/>
      <c r="C440" s="9" t="str">
        <f>IF(ISBLANK(Input!C82)," ",Input!C82)</f>
        <v xml:space="preserve"> </v>
      </c>
      <c r="D440" s="9">
        <f>Input!F82</f>
        <v>0</v>
      </c>
      <c r="E440" s="9">
        <f>D440+D440*'Directions and Options'!$C$23</f>
        <v>0</v>
      </c>
      <c r="F440" s="9">
        <f>E440+E440*'Directions and Options'!$C$23</f>
        <v>0</v>
      </c>
      <c r="G440" s="9">
        <f>F440+F440*'Directions and Options'!$C$23</f>
        <v>0</v>
      </c>
      <c r="H440" s="9">
        <f>G440+G440*'Directions and Options'!$C$23</f>
        <v>0</v>
      </c>
      <c r="I440" s="9">
        <f>H440+H440*'Directions and Options'!$C$24</f>
        <v>0</v>
      </c>
      <c r="J440" s="9">
        <f>I440+I440*'Directions and Options'!$C$24</f>
        <v>0</v>
      </c>
      <c r="K440" s="9">
        <f>J440+J440*'Directions and Options'!$C$24</f>
        <v>0</v>
      </c>
      <c r="L440" s="9">
        <f>K440+K440*'Directions and Options'!$C$24</f>
        <v>0</v>
      </c>
      <c r="M440" s="9">
        <f>L440+L440*'Directions and Options'!$C$24</f>
        <v>0</v>
      </c>
      <c r="N440" s="9">
        <f>M440+M440*'Directions and Options'!$C$24</f>
        <v>0</v>
      </c>
      <c r="O440" s="9">
        <f>N440+N440*'Directions and Options'!$C$24</f>
        <v>0</v>
      </c>
      <c r="P440" s="9">
        <f>O440+O440*'Directions and Options'!$C$24</f>
        <v>0</v>
      </c>
      <c r="Q440" s="9">
        <f>P440+P440*'Directions and Options'!$C$24</f>
        <v>0</v>
      </c>
      <c r="R440" s="9">
        <f>Q440+Q440*'Directions and Options'!$C$24</f>
        <v>0</v>
      </c>
      <c r="S440" s="9">
        <f>R440+R440*'Directions and Options'!$C$24</f>
        <v>0</v>
      </c>
      <c r="T440" s="9">
        <f>S440+S440*'Directions and Options'!$C$24</f>
        <v>0</v>
      </c>
      <c r="U440" s="9">
        <f>T440+T440*'Directions and Options'!$C$24</f>
        <v>0</v>
      </c>
      <c r="V440" s="9">
        <f>U440+U440*'Directions and Options'!$C$24</f>
        <v>0</v>
      </c>
      <c r="W440" s="9">
        <f>V440+V440*'Directions and Options'!$C$24</f>
        <v>0</v>
      </c>
      <c r="X440" s="9">
        <f>W440+W440*'Directions and Options'!$C$24</f>
        <v>0</v>
      </c>
    </row>
    <row r="441" spans="2:24" hidden="1" outlineLevel="2" x14ac:dyDescent="0.3">
      <c r="B441" s="113"/>
      <c r="C441" s="9" t="str">
        <f>IF(ISBLANK(Input!C83)," ",Input!C83)</f>
        <v xml:space="preserve"> </v>
      </c>
      <c r="D441" s="9">
        <f>Input!F83</f>
        <v>0</v>
      </c>
      <c r="E441" s="9">
        <f>D441+D441*'Directions and Options'!$C$23</f>
        <v>0</v>
      </c>
      <c r="F441" s="9">
        <f>E441+E441*'Directions and Options'!$C$23</f>
        <v>0</v>
      </c>
      <c r="G441" s="9">
        <f>F441+F441*'Directions and Options'!$C$23</f>
        <v>0</v>
      </c>
      <c r="H441" s="9">
        <f>G441+G441*'Directions and Options'!$C$23</f>
        <v>0</v>
      </c>
      <c r="I441" s="9">
        <f>H441+H441*'Directions and Options'!$C$24</f>
        <v>0</v>
      </c>
      <c r="J441" s="9">
        <f>I441+I441*'Directions and Options'!$C$24</f>
        <v>0</v>
      </c>
      <c r="K441" s="9">
        <f>J441+J441*'Directions and Options'!$C$24</f>
        <v>0</v>
      </c>
      <c r="L441" s="9">
        <f>K441+K441*'Directions and Options'!$C$24</f>
        <v>0</v>
      </c>
      <c r="M441" s="9">
        <f>L441+L441*'Directions and Options'!$C$24</f>
        <v>0</v>
      </c>
      <c r="N441" s="9">
        <f>M441+M441*'Directions and Options'!$C$24</f>
        <v>0</v>
      </c>
      <c r="O441" s="9">
        <f>N441+N441*'Directions and Options'!$C$24</f>
        <v>0</v>
      </c>
      <c r="P441" s="9">
        <f>O441+O441*'Directions and Options'!$C$24</f>
        <v>0</v>
      </c>
      <c r="Q441" s="9">
        <f>P441+P441*'Directions and Options'!$C$24</f>
        <v>0</v>
      </c>
      <c r="R441" s="9">
        <f>Q441+Q441*'Directions and Options'!$C$24</f>
        <v>0</v>
      </c>
      <c r="S441" s="9">
        <f>R441+R441*'Directions and Options'!$C$24</f>
        <v>0</v>
      </c>
      <c r="T441" s="9">
        <f>S441+S441*'Directions and Options'!$C$24</f>
        <v>0</v>
      </c>
      <c r="U441" s="9">
        <f>T441+T441*'Directions and Options'!$C$24</f>
        <v>0</v>
      </c>
      <c r="V441" s="9">
        <f>U441+U441*'Directions and Options'!$C$24</f>
        <v>0</v>
      </c>
      <c r="W441" s="9">
        <f>V441+V441*'Directions and Options'!$C$24</f>
        <v>0</v>
      </c>
      <c r="X441" s="9">
        <f>W441+W441*'Directions and Options'!$C$24</f>
        <v>0</v>
      </c>
    </row>
    <row r="442" spans="2:24" hidden="1" outlineLevel="2" x14ac:dyDescent="0.3">
      <c r="B442" s="113"/>
      <c r="C442" s="9" t="str">
        <f>IF(ISBLANK(Input!C84)," ",Input!C84)</f>
        <v xml:space="preserve"> </v>
      </c>
      <c r="D442" s="9">
        <f>Input!F84</f>
        <v>0</v>
      </c>
      <c r="E442" s="9">
        <f>D442+D442*'Directions and Options'!$C$23</f>
        <v>0</v>
      </c>
      <c r="F442" s="9">
        <f>E442+E442*'Directions and Options'!$C$23</f>
        <v>0</v>
      </c>
      <c r="G442" s="9">
        <f>F442+F442*'Directions and Options'!$C$23</f>
        <v>0</v>
      </c>
      <c r="H442" s="9">
        <f>G442+G442*'Directions and Options'!$C$23</f>
        <v>0</v>
      </c>
      <c r="I442" s="9">
        <f>H442+H442*'Directions and Options'!$C$24</f>
        <v>0</v>
      </c>
      <c r="J442" s="9">
        <f>I442+I442*'Directions and Options'!$C$24</f>
        <v>0</v>
      </c>
      <c r="K442" s="9">
        <f>J442+J442*'Directions and Options'!$C$24</f>
        <v>0</v>
      </c>
      <c r="L442" s="9">
        <f>K442+K442*'Directions and Options'!$C$24</f>
        <v>0</v>
      </c>
      <c r="M442" s="9">
        <f>L442+L442*'Directions and Options'!$C$24</f>
        <v>0</v>
      </c>
      <c r="N442" s="9">
        <f>M442+M442*'Directions and Options'!$C$24</f>
        <v>0</v>
      </c>
      <c r="O442" s="9">
        <f>N442+N442*'Directions and Options'!$C$24</f>
        <v>0</v>
      </c>
      <c r="P442" s="9">
        <f>O442+O442*'Directions and Options'!$C$24</f>
        <v>0</v>
      </c>
      <c r="Q442" s="9">
        <f>P442+P442*'Directions and Options'!$C$24</f>
        <v>0</v>
      </c>
      <c r="R442" s="9">
        <f>Q442+Q442*'Directions and Options'!$C$24</f>
        <v>0</v>
      </c>
      <c r="S442" s="9">
        <f>R442+R442*'Directions and Options'!$C$24</f>
        <v>0</v>
      </c>
      <c r="T442" s="9">
        <f>S442+S442*'Directions and Options'!$C$24</f>
        <v>0</v>
      </c>
      <c r="U442" s="9">
        <f>T442+T442*'Directions and Options'!$C$24</f>
        <v>0</v>
      </c>
      <c r="V442" s="9">
        <f>U442+U442*'Directions and Options'!$C$24</f>
        <v>0</v>
      </c>
      <c r="W442" s="9">
        <f>V442+V442*'Directions and Options'!$C$24</f>
        <v>0</v>
      </c>
      <c r="X442" s="9">
        <f>W442+W442*'Directions and Options'!$C$24</f>
        <v>0</v>
      </c>
    </row>
    <row r="443" spans="2:24" hidden="1" outlineLevel="2" x14ac:dyDescent="0.3">
      <c r="B443" s="113"/>
      <c r="C443" s="9" t="str">
        <f>IF(ISBLANK(Input!C85)," ",Input!C85)</f>
        <v xml:space="preserve"> </v>
      </c>
      <c r="D443" s="9">
        <f>Input!F85</f>
        <v>0</v>
      </c>
      <c r="E443" s="9">
        <f>D443+D443*'Directions and Options'!$C$23</f>
        <v>0</v>
      </c>
      <c r="F443" s="9">
        <f>E443+E443*'Directions and Options'!$C$23</f>
        <v>0</v>
      </c>
      <c r="G443" s="9">
        <f>F443+F443*'Directions and Options'!$C$23</f>
        <v>0</v>
      </c>
      <c r="H443" s="9">
        <f>G443+G443*'Directions and Options'!$C$23</f>
        <v>0</v>
      </c>
      <c r="I443" s="9">
        <f>H443+H443*'Directions and Options'!$C$24</f>
        <v>0</v>
      </c>
      <c r="J443" s="9">
        <f>I443+I443*'Directions and Options'!$C$24</f>
        <v>0</v>
      </c>
      <c r="K443" s="9">
        <f>J443+J443*'Directions and Options'!$C$24</f>
        <v>0</v>
      </c>
      <c r="L443" s="9">
        <f>K443+K443*'Directions and Options'!$C$24</f>
        <v>0</v>
      </c>
      <c r="M443" s="9">
        <f>L443+L443*'Directions and Options'!$C$24</f>
        <v>0</v>
      </c>
      <c r="N443" s="9">
        <f>M443+M443*'Directions and Options'!$C$24</f>
        <v>0</v>
      </c>
      <c r="O443" s="9">
        <f>N443+N443*'Directions and Options'!$C$24</f>
        <v>0</v>
      </c>
      <c r="P443" s="9">
        <f>O443+O443*'Directions and Options'!$C$24</f>
        <v>0</v>
      </c>
      <c r="Q443" s="9">
        <f>P443+P443*'Directions and Options'!$C$24</f>
        <v>0</v>
      </c>
      <c r="R443" s="9">
        <f>Q443+Q443*'Directions and Options'!$C$24</f>
        <v>0</v>
      </c>
      <c r="S443" s="9">
        <f>R443+R443*'Directions and Options'!$C$24</f>
        <v>0</v>
      </c>
      <c r="T443" s="9">
        <f>S443+S443*'Directions and Options'!$C$24</f>
        <v>0</v>
      </c>
      <c r="U443" s="9">
        <f>T443+T443*'Directions and Options'!$C$24</f>
        <v>0</v>
      </c>
      <c r="V443" s="9">
        <f>U443+U443*'Directions and Options'!$C$24</f>
        <v>0</v>
      </c>
      <c r="W443" s="9">
        <f>V443+V443*'Directions and Options'!$C$24</f>
        <v>0</v>
      </c>
      <c r="X443" s="9">
        <f>W443+W443*'Directions and Options'!$C$24</f>
        <v>0</v>
      </c>
    </row>
    <row r="444" spans="2:24" hidden="1" outlineLevel="2" x14ac:dyDescent="0.3">
      <c r="B444" s="113"/>
      <c r="C444" s="9" t="str">
        <f>IF(ISBLANK(Input!C86)," ",Input!C86)</f>
        <v xml:space="preserve"> </v>
      </c>
      <c r="D444" s="9">
        <f>Input!F86</f>
        <v>0</v>
      </c>
      <c r="E444" s="9">
        <f>D444+D444*'Directions and Options'!$C$23</f>
        <v>0</v>
      </c>
      <c r="F444" s="9">
        <f>E444+E444*'Directions and Options'!$C$23</f>
        <v>0</v>
      </c>
      <c r="G444" s="9">
        <f>F444+F444*'Directions and Options'!$C$23</f>
        <v>0</v>
      </c>
      <c r="H444" s="9">
        <f>G444+G444*'Directions and Options'!$C$23</f>
        <v>0</v>
      </c>
      <c r="I444" s="9">
        <f>H444+H444*'Directions and Options'!$C$24</f>
        <v>0</v>
      </c>
      <c r="J444" s="9">
        <f>I444+I444*'Directions and Options'!$C$24</f>
        <v>0</v>
      </c>
      <c r="K444" s="9">
        <f>J444+J444*'Directions and Options'!$C$24</f>
        <v>0</v>
      </c>
      <c r="L444" s="9">
        <f>K444+K444*'Directions and Options'!$C$24</f>
        <v>0</v>
      </c>
      <c r="M444" s="9">
        <f>L444+L444*'Directions and Options'!$C$24</f>
        <v>0</v>
      </c>
      <c r="N444" s="9">
        <f>M444+M444*'Directions and Options'!$C$24</f>
        <v>0</v>
      </c>
      <c r="O444" s="9">
        <f>N444+N444*'Directions and Options'!$C$24</f>
        <v>0</v>
      </c>
      <c r="P444" s="9">
        <f>O444+O444*'Directions and Options'!$C$24</f>
        <v>0</v>
      </c>
      <c r="Q444" s="9">
        <f>P444+P444*'Directions and Options'!$C$24</f>
        <v>0</v>
      </c>
      <c r="R444" s="9">
        <f>Q444+Q444*'Directions and Options'!$C$24</f>
        <v>0</v>
      </c>
      <c r="S444" s="9">
        <f>R444+R444*'Directions and Options'!$C$24</f>
        <v>0</v>
      </c>
      <c r="T444" s="9">
        <f>S444+S444*'Directions and Options'!$C$24</f>
        <v>0</v>
      </c>
      <c r="U444" s="9">
        <f>T444+T444*'Directions and Options'!$C$24</f>
        <v>0</v>
      </c>
      <c r="V444" s="9">
        <f>U444+U444*'Directions and Options'!$C$24</f>
        <v>0</v>
      </c>
      <c r="W444" s="9">
        <f>V444+V444*'Directions and Options'!$C$24</f>
        <v>0</v>
      </c>
      <c r="X444" s="9">
        <f>W444+W444*'Directions and Options'!$C$24</f>
        <v>0</v>
      </c>
    </row>
    <row r="445" spans="2:24" hidden="1" outlineLevel="2" x14ac:dyDescent="0.3">
      <c r="B445" s="113"/>
      <c r="C445" s="9" t="str">
        <f>IF(ISBLANK(Input!C87)," ",Input!C87)</f>
        <v xml:space="preserve"> </v>
      </c>
      <c r="D445" s="9">
        <f>Input!F87</f>
        <v>0</v>
      </c>
      <c r="E445" s="9">
        <f>D445+D445*'Directions and Options'!$C$23</f>
        <v>0</v>
      </c>
      <c r="F445" s="9">
        <f>E445+E445*'Directions and Options'!$C$23</f>
        <v>0</v>
      </c>
      <c r="G445" s="9">
        <f>F445+F445*'Directions and Options'!$C$23</f>
        <v>0</v>
      </c>
      <c r="H445" s="9">
        <f>G445+G445*'Directions and Options'!$C$23</f>
        <v>0</v>
      </c>
      <c r="I445" s="9">
        <f>H445+H445*'Directions and Options'!$C$24</f>
        <v>0</v>
      </c>
      <c r="J445" s="9">
        <f>I445+I445*'Directions and Options'!$C$24</f>
        <v>0</v>
      </c>
      <c r="K445" s="9">
        <f>J445+J445*'Directions and Options'!$C$24</f>
        <v>0</v>
      </c>
      <c r="L445" s="9">
        <f>K445+K445*'Directions and Options'!$C$24</f>
        <v>0</v>
      </c>
      <c r="M445" s="9">
        <f>L445+L445*'Directions and Options'!$C$24</f>
        <v>0</v>
      </c>
      <c r="N445" s="9">
        <f>M445+M445*'Directions and Options'!$C$24</f>
        <v>0</v>
      </c>
      <c r="O445" s="9">
        <f>N445+N445*'Directions and Options'!$C$24</f>
        <v>0</v>
      </c>
      <c r="P445" s="9">
        <f>O445+O445*'Directions and Options'!$C$24</f>
        <v>0</v>
      </c>
      <c r="Q445" s="9">
        <f>P445+P445*'Directions and Options'!$C$24</f>
        <v>0</v>
      </c>
      <c r="R445" s="9">
        <f>Q445+Q445*'Directions and Options'!$C$24</f>
        <v>0</v>
      </c>
      <c r="S445" s="9">
        <f>R445+R445*'Directions and Options'!$C$24</f>
        <v>0</v>
      </c>
      <c r="T445" s="9">
        <f>S445+S445*'Directions and Options'!$C$24</f>
        <v>0</v>
      </c>
      <c r="U445" s="9">
        <f>T445+T445*'Directions and Options'!$C$24</f>
        <v>0</v>
      </c>
      <c r="V445" s="9">
        <f>U445+U445*'Directions and Options'!$C$24</f>
        <v>0</v>
      </c>
      <c r="W445" s="9">
        <f>V445+V445*'Directions and Options'!$C$24</f>
        <v>0</v>
      </c>
      <c r="X445" s="9">
        <f>W445+W445*'Directions and Options'!$C$24</f>
        <v>0</v>
      </c>
    </row>
    <row r="446" spans="2:24" hidden="1" outlineLevel="2" x14ac:dyDescent="0.3">
      <c r="B446" s="113"/>
      <c r="C446" s="9" t="str">
        <f>IF(ISBLANK(Input!C88)," ",Input!C88)</f>
        <v xml:space="preserve"> </v>
      </c>
      <c r="D446" s="9">
        <f>Input!F88</f>
        <v>0</v>
      </c>
      <c r="E446" s="9">
        <f>D446+D446*'Directions and Options'!$C$23</f>
        <v>0</v>
      </c>
      <c r="F446" s="9">
        <f>E446+E446*'Directions and Options'!$C$23</f>
        <v>0</v>
      </c>
      <c r="G446" s="9">
        <f>F446+F446*'Directions and Options'!$C$23</f>
        <v>0</v>
      </c>
      <c r="H446" s="9">
        <f>G446+G446*'Directions and Options'!$C$23</f>
        <v>0</v>
      </c>
      <c r="I446" s="9">
        <f>H446+H446*'Directions and Options'!$C$24</f>
        <v>0</v>
      </c>
      <c r="J446" s="9">
        <f>I446+I446*'Directions and Options'!$C$24</f>
        <v>0</v>
      </c>
      <c r="K446" s="9">
        <f>J446+J446*'Directions and Options'!$C$24</f>
        <v>0</v>
      </c>
      <c r="L446" s="9">
        <f>K446+K446*'Directions and Options'!$C$24</f>
        <v>0</v>
      </c>
      <c r="M446" s="9">
        <f>L446+L446*'Directions and Options'!$C$24</f>
        <v>0</v>
      </c>
      <c r="N446" s="9">
        <f>M446+M446*'Directions and Options'!$C$24</f>
        <v>0</v>
      </c>
      <c r="O446" s="9">
        <f>N446+N446*'Directions and Options'!$C$24</f>
        <v>0</v>
      </c>
      <c r="P446" s="9">
        <f>O446+O446*'Directions and Options'!$C$24</f>
        <v>0</v>
      </c>
      <c r="Q446" s="9">
        <f>P446+P446*'Directions and Options'!$C$24</f>
        <v>0</v>
      </c>
      <c r="R446" s="9">
        <f>Q446+Q446*'Directions and Options'!$C$24</f>
        <v>0</v>
      </c>
      <c r="S446" s="9">
        <f>R446+R446*'Directions and Options'!$C$24</f>
        <v>0</v>
      </c>
      <c r="T446" s="9">
        <f>S446+S446*'Directions and Options'!$C$24</f>
        <v>0</v>
      </c>
      <c r="U446" s="9">
        <f>T446+T446*'Directions and Options'!$C$24</f>
        <v>0</v>
      </c>
      <c r="V446" s="9">
        <f>U446+U446*'Directions and Options'!$C$24</f>
        <v>0</v>
      </c>
      <c r="W446" s="9">
        <f>V446+V446*'Directions and Options'!$C$24</f>
        <v>0</v>
      </c>
      <c r="X446" s="9">
        <f>W446+W446*'Directions and Options'!$C$24</f>
        <v>0</v>
      </c>
    </row>
    <row r="447" spans="2:24" hidden="1" outlineLevel="2" x14ac:dyDescent="0.3">
      <c r="B447" s="113"/>
      <c r="C447" s="9" t="str">
        <f>IF(ISBLANK(Input!C89)," ",Input!C89)</f>
        <v xml:space="preserve"> </v>
      </c>
      <c r="D447" s="9">
        <f>Input!F89</f>
        <v>0</v>
      </c>
      <c r="E447" s="9">
        <f>D447+D447*'Directions and Options'!$C$23</f>
        <v>0</v>
      </c>
      <c r="F447" s="9">
        <f>E447+E447*'Directions and Options'!$C$23</f>
        <v>0</v>
      </c>
      <c r="G447" s="9">
        <f>F447+F447*'Directions and Options'!$C$23</f>
        <v>0</v>
      </c>
      <c r="H447" s="9">
        <f>G447+G447*'Directions and Options'!$C$23</f>
        <v>0</v>
      </c>
      <c r="I447" s="9">
        <f>H447+H447*'Directions and Options'!$C$24</f>
        <v>0</v>
      </c>
      <c r="J447" s="9">
        <f>I447+I447*'Directions and Options'!$C$24</f>
        <v>0</v>
      </c>
      <c r="K447" s="9">
        <f>J447+J447*'Directions and Options'!$C$24</f>
        <v>0</v>
      </c>
      <c r="L447" s="9">
        <f>K447+K447*'Directions and Options'!$C$24</f>
        <v>0</v>
      </c>
      <c r="M447" s="9">
        <f>L447+L447*'Directions and Options'!$C$24</f>
        <v>0</v>
      </c>
      <c r="N447" s="9">
        <f>M447+M447*'Directions and Options'!$C$24</f>
        <v>0</v>
      </c>
      <c r="O447" s="9">
        <f>N447+N447*'Directions and Options'!$C$24</f>
        <v>0</v>
      </c>
      <c r="P447" s="9">
        <f>O447+O447*'Directions and Options'!$C$24</f>
        <v>0</v>
      </c>
      <c r="Q447" s="9">
        <f>P447+P447*'Directions and Options'!$C$24</f>
        <v>0</v>
      </c>
      <c r="R447" s="9">
        <f>Q447+Q447*'Directions and Options'!$C$24</f>
        <v>0</v>
      </c>
      <c r="S447" s="9">
        <f>R447+R447*'Directions and Options'!$C$24</f>
        <v>0</v>
      </c>
      <c r="T447" s="9">
        <f>S447+S447*'Directions and Options'!$C$24</f>
        <v>0</v>
      </c>
      <c r="U447" s="9">
        <f>T447+T447*'Directions and Options'!$C$24</f>
        <v>0</v>
      </c>
      <c r="V447" s="9">
        <f>U447+U447*'Directions and Options'!$C$24</f>
        <v>0</v>
      </c>
      <c r="W447" s="9">
        <f>V447+V447*'Directions and Options'!$C$24</f>
        <v>0</v>
      </c>
      <c r="X447" s="9">
        <f>W447+W447*'Directions and Options'!$C$24</f>
        <v>0</v>
      </c>
    </row>
    <row r="448" spans="2:24" hidden="1" outlineLevel="2" x14ac:dyDescent="0.3">
      <c r="B448" s="113"/>
      <c r="C448" s="9" t="str">
        <f>IF(ISBLANK(Input!C90)," ",Input!C90)</f>
        <v xml:space="preserve"> </v>
      </c>
      <c r="D448" s="9">
        <f>Input!F90</f>
        <v>0</v>
      </c>
      <c r="E448" s="9">
        <f>D448+D448*'Directions and Options'!$C$23</f>
        <v>0</v>
      </c>
      <c r="F448" s="9">
        <f>E448+E448*'Directions and Options'!$C$23</f>
        <v>0</v>
      </c>
      <c r="G448" s="9">
        <f>F448+F448*'Directions and Options'!$C$23</f>
        <v>0</v>
      </c>
      <c r="H448" s="9">
        <f>G448+G448*'Directions and Options'!$C$23</f>
        <v>0</v>
      </c>
      <c r="I448" s="9">
        <f>H448+H448*'Directions and Options'!$C$24</f>
        <v>0</v>
      </c>
      <c r="J448" s="9">
        <f>I448+I448*'Directions and Options'!$C$24</f>
        <v>0</v>
      </c>
      <c r="K448" s="9">
        <f>J448+J448*'Directions and Options'!$C$24</f>
        <v>0</v>
      </c>
      <c r="L448" s="9">
        <f>K448+K448*'Directions and Options'!$C$24</f>
        <v>0</v>
      </c>
      <c r="M448" s="9">
        <f>L448+L448*'Directions and Options'!$C$24</f>
        <v>0</v>
      </c>
      <c r="N448" s="9">
        <f>M448+M448*'Directions and Options'!$C$24</f>
        <v>0</v>
      </c>
      <c r="O448" s="9">
        <f>N448+N448*'Directions and Options'!$C$24</f>
        <v>0</v>
      </c>
      <c r="P448" s="9">
        <f>O448+O448*'Directions and Options'!$C$24</f>
        <v>0</v>
      </c>
      <c r="Q448" s="9">
        <f>P448+P448*'Directions and Options'!$C$24</f>
        <v>0</v>
      </c>
      <c r="R448" s="9">
        <f>Q448+Q448*'Directions and Options'!$C$24</f>
        <v>0</v>
      </c>
      <c r="S448" s="9">
        <f>R448+R448*'Directions and Options'!$C$24</f>
        <v>0</v>
      </c>
      <c r="T448" s="9">
        <f>S448+S448*'Directions and Options'!$C$24</f>
        <v>0</v>
      </c>
      <c r="U448" s="9">
        <f>T448+T448*'Directions and Options'!$C$24</f>
        <v>0</v>
      </c>
      <c r="V448" s="9">
        <f>U448+U448*'Directions and Options'!$C$24</f>
        <v>0</v>
      </c>
      <c r="W448" s="9">
        <f>V448+V448*'Directions and Options'!$C$24</f>
        <v>0</v>
      </c>
      <c r="X448" s="9">
        <f>W448+W448*'Directions and Options'!$C$24</f>
        <v>0</v>
      </c>
    </row>
    <row r="449" spans="2:24" hidden="1" outlineLevel="2" x14ac:dyDescent="0.3">
      <c r="B449" s="113"/>
      <c r="C449" s="9" t="str">
        <f>IF(ISBLANK(Input!C91)," ",Input!C91)</f>
        <v xml:space="preserve"> </v>
      </c>
      <c r="D449" s="9">
        <f>Input!F91</f>
        <v>0</v>
      </c>
      <c r="E449" s="9">
        <f>D449+D449*'Directions and Options'!$C$23</f>
        <v>0</v>
      </c>
      <c r="F449" s="9">
        <f>E449+E449*'Directions and Options'!$C$23</f>
        <v>0</v>
      </c>
      <c r="G449" s="9">
        <f>F449+F449*'Directions and Options'!$C$23</f>
        <v>0</v>
      </c>
      <c r="H449" s="9">
        <f>G449+G449*'Directions and Options'!$C$23</f>
        <v>0</v>
      </c>
      <c r="I449" s="9">
        <f>H449+H449*'Directions and Options'!$C$24</f>
        <v>0</v>
      </c>
      <c r="J449" s="9">
        <f>I449+I449*'Directions and Options'!$C$24</f>
        <v>0</v>
      </c>
      <c r="K449" s="9">
        <f>J449+J449*'Directions and Options'!$C$24</f>
        <v>0</v>
      </c>
      <c r="L449" s="9">
        <f>K449+K449*'Directions and Options'!$C$24</f>
        <v>0</v>
      </c>
      <c r="M449" s="9">
        <f>L449+L449*'Directions and Options'!$C$24</f>
        <v>0</v>
      </c>
      <c r="N449" s="9">
        <f>M449+M449*'Directions and Options'!$C$24</f>
        <v>0</v>
      </c>
      <c r="O449" s="9">
        <f>N449+N449*'Directions and Options'!$C$24</f>
        <v>0</v>
      </c>
      <c r="P449" s="9">
        <f>O449+O449*'Directions and Options'!$C$24</f>
        <v>0</v>
      </c>
      <c r="Q449" s="9">
        <f>P449+P449*'Directions and Options'!$C$24</f>
        <v>0</v>
      </c>
      <c r="R449" s="9">
        <f>Q449+Q449*'Directions and Options'!$C$24</f>
        <v>0</v>
      </c>
      <c r="S449" s="9">
        <f>R449+R449*'Directions and Options'!$C$24</f>
        <v>0</v>
      </c>
      <c r="T449" s="9">
        <f>S449+S449*'Directions and Options'!$C$24</f>
        <v>0</v>
      </c>
      <c r="U449" s="9">
        <f>T449+T449*'Directions and Options'!$C$24</f>
        <v>0</v>
      </c>
      <c r="V449" s="9">
        <f>U449+U449*'Directions and Options'!$C$24</f>
        <v>0</v>
      </c>
      <c r="W449" s="9">
        <f>V449+V449*'Directions and Options'!$C$24</f>
        <v>0</v>
      </c>
      <c r="X449" s="9">
        <f>W449+W449*'Directions and Options'!$C$24</f>
        <v>0</v>
      </c>
    </row>
    <row r="450" spans="2:24" hidden="1" outlineLevel="2" x14ac:dyDescent="0.3">
      <c r="B450" s="113"/>
      <c r="C450" s="9" t="str">
        <f>IF(ISBLANK(Input!C92)," ",Input!C92)</f>
        <v xml:space="preserve"> </v>
      </c>
      <c r="D450" s="9">
        <f>Input!F92</f>
        <v>0</v>
      </c>
      <c r="E450" s="9">
        <f>D450+D450*'Directions and Options'!$C$23</f>
        <v>0</v>
      </c>
      <c r="F450" s="9">
        <f>E450+E450*'Directions and Options'!$C$23</f>
        <v>0</v>
      </c>
      <c r="G450" s="9">
        <f>F450+F450*'Directions and Options'!$C$23</f>
        <v>0</v>
      </c>
      <c r="H450" s="9">
        <f>G450+G450*'Directions and Options'!$C$23</f>
        <v>0</v>
      </c>
      <c r="I450" s="9">
        <f>H450+H450*'Directions and Options'!$C$24</f>
        <v>0</v>
      </c>
      <c r="J450" s="9">
        <f>I450+I450*'Directions and Options'!$C$24</f>
        <v>0</v>
      </c>
      <c r="K450" s="9">
        <f>J450+J450*'Directions and Options'!$C$24</f>
        <v>0</v>
      </c>
      <c r="L450" s="9">
        <f>K450+K450*'Directions and Options'!$C$24</f>
        <v>0</v>
      </c>
      <c r="M450" s="9">
        <f>L450+L450*'Directions and Options'!$C$24</f>
        <v>0</v>
      </c>
      <c r="N450" s="9">
        <f>M450+M450*'Directions and Options'!$C$24</f>
        <v>0</v>
      </c>
      <c r="O450" s="9">
        <f>N450+N450*'Directions and Options'!$C$24</f>
        <v>0</v>
      </c>
      <c r="P450" s="9">
        <f>O450+O450*'Directions and Options'!$C$24</f>
        <v>0</v>
      </c>
      <c r="Q450" s="9">
        <f>P450+P450*'Directions and Options'!$C$24</f>
        <v>0</v>
      </c>
      <c r="R450" s="9">
        <f>Q450+Q450*'Directions and Options'!$C$24</f>
        <v>0</v>
      </c>
      <c r="S450" s="9">
        <f>R450+R450*'Directions and Options'!$C$24</f>
        <v>0</v>
      </c>
      <c r="T450" s="9">
        <f>S450+S450*'Directions and Options'!$C$24</f>
        <v>0</v>
      </c>
      <c r="U450" s="9">
        <f>T450+T450*'Directions and Options'!$C$24</f>
        <v>0</v>
      </c>
      <c r="V450" s="9">
        <f>U450+U450*'Directions and Options'!$C$24</f>
        <v>0</v>
      </c>
      <c r="W450" s="9">
        <f>V450+V450*'Directions and Options'!$C$24</f>
        <v>0</v>
      </c>
      <c r="X450" s="9">
        <f>W450+W450*'Directions and Options'!$C$24</f>
        <v>0</v>
      </c>
    </row>
    <row r="451" spans="2:24" hidden="1" outlineLevel="2" x14ac:dyDescent="0.3">
      <c r="B451" s="113"/>
      <c r="C451" s="9" t="str">
        <f>IF(ISBLANK(Input!C93)," ",Input!C93)</f>
        <v xml:space="preserve"> </v>
      </c>
      <c r="D451" s="9">
        <f>Input!F93</f>
        <v>0</v>
      </c>
      <c r="E451" s="9">
        <f>D451+D451*'Directions and Options'!$C$23</f>
        <v>0</v>
      </c>
      <c r="F451" s="9">
        <f>E451+E451*'Directions and Options'!$C$23</f>
        <v>0</v>
      </c>
      <c r="G451" s="9">
        <f>F451+F451*'Directions and Options'!$C$23</f>
        <v>0</v>
      </c>
      <c r="H451" s="9">
        <f>G451+G451*'Directions and Options'!$C$23</f>
        <v>0</v>
      </c>
      <c r="I451" s="9">
        <f>H451+H451*'Directions and Options'!$C$24</f>
        <v>0</v>
      </c>
      <c r="J451" s="9">
        <f>I451+I451*'Directions and Options'!$C$24</f>
        <v>0</v>
      </c>
      <c r="K451" s="9">
        <f>J451+J451*'Directions and Options'!$C$24</f>
        <v>0</v>
      </c>
      <c r="L451" s="9">
        <f>K451+K451*'Directions and Options'!$C$24</f>
        <v>0</v>
      </c>
      <c r="M451" s="9">
        <f>L451+L451*'Directions and Options'!$C$24</f>
        <v>0</v>
      </c>
      <c r="N451" s="9">
        <f>M451+M451*'Directions and Options'!$C$24</f>
        <v>0</v>
      </c>
      <c r="O451" s="9">
        <f>N451+N451*'Directions and Options'!$C$24</f>
        <v>0</v>
      </c>
      <c r="P451" s="9">
        <f>O451+O451*'Directions and Options'!$C$24</f>
        <v>0</v>
      </c>
      <c r="Q451" s="9">
        <f>P451+P451*'Directions and Options'!$C$24</f>
        <v>0</v>
      </c>
      <c r="R451" s="9">
        <f>Q451+Q451*'Directions and Options'!$C$24</f>
        <v>0</v>
      </c>
      <c r="S451" s="9">
        <f>R451+R451*'Directions and Options'!$C$24</f>
        <v>0</v>
      </c>
      <c r="T451" s="9">
        <f>S451+S451*'Directions and Options'!$C$24</f>
        <v>0</v>
      </c>
      <c r="U451" s="9">
        <f>T451+T451*'Directions and Options'!$C$24</f>
        <v>0</v>
      </c>
      <c r="V451" s="9">
        <f>U451+U451*'Directions and Options'!$C$24</f>
        <v>0</v>
      </c>
      <c r="W451" s="9">
        <f>V451+V451*'Directions and Options'!$C$24</f>
        <v>0</v>
      </c>
      <c r="X451" s="9">
        <f>W451+W451*'Directions and Options'!$C$24</f>
        <v>0</v>
      </c>
    </row>
    <row r="452" spans="2:24" hidden="1" outlineLevel="2" x14ac:dyDescent="0.3">
      <c r="B452" s="113"/>
      <c r="C452" s="9" t="str">
        <f>IF(ISBLANK(Input!C94)," ",Input!C94)</f>
        <v xml:space="preserve"> </v>
      </c>
      <c r="D452" s="9">
        <f>Input!F94</f>
        <v>0</v>
      </c>
      <c r="E452" s="9">
        <f>D452+D452*'Directions and Options'!$C$23</f>
        <v>0</v>
      </c>
      <c r="F452" s="9">
        <f>E452+E452*'Directions and Options'!$C$23</f>
        <v>0</v>
      </c>
      <c r="G452" s="9">
        <f>F452+F452*'Directions and Options'!$C$23</f>
        <v>0</v>
      </c>
      <c r="H452" s="9">
        <f>G452+G452*'Directions and Options'!$C$23</f>
        <v>0</v>
      </c>
      <c r="I452" s="9">
        <f>H452+H452*'Directions and Options'!$C$24</f>
        <v>0</v>
      </c>
      <c r="J452" s="9">
        <f>I452+I452*'Directions and Options'!$C$24</f>
        <v>0</v>
      </c>
      <c r="K452" s="9">
        <f>J452+J452*'Directions and Options'!$C$24</f>
        <v>0</v>
      </c>
      <c r="L452" s="9">
        <f>K452+K452*'Directions and Options'!$C$24</f>
        <v>0</v>
      </c>
      <c r="M452" s="9">
        <f>L452+L452*'Directions and Options'!$C$24</f>
        <v>0</v>
      </c>
      <c r="N452" s="9">
        <f>M452+M452*'Directions and Options'!$C$24</f>
        <v>0</v>
      </c>
      <c r="O452" s="9">
        <f>N452+N452*'Directions and Options'!$C$24</f>
        <v>0</v>
      </c>
      <c r="P452" s="9">
        <f>O452+O452*'Directions and Options'!$C$24</f>
        <v>0</v>
      </c>
      <c r="Q452" s="9">
        <f>P452+P452*'Directions and Options'!$C$24</f>
        <v>0</v>
      </c>
      <c r="R452" s="9">
        <f>Q452+Q452*'Directions and Options'!$C$24</f>
        <v>0</v>
      </c>
      <c r="S452" s="9">
        <f>R452+R452*'Directions and Options'!$C$24</f>
        <v>0</v>
      </c>
      <c r="T452" s="9">
        <f>S452+S452*'Directions and Options'!$C$24</f>
        <v>0</v>
      </c>
      <c r="U452" s="9">
        <f>T452+T452*'Directions and Options'!$C$24</f>
        <v>0</v>
      </c>
      <c r="V452" s="9">
        <f>U452+U452*'Directions and Options'!$C$24</f>
        <v>0</v>
      </c>
      <c r="W452" s="9">
        <f>V452+V452*'Directions and Options'!$C$24</f>
        <v>0</v>
      </c>
      <c r="X452" s="9">
        <f>W452+W452*'Directions and Options'!$C$24</f>
        <v>0</v>
      </c>
    </row>
    <row r="453" spans="2:24" hidden="1" outlineLevel="2" x14ac:dyDescent="0.3">
      <c r="B453" s="113"/>
      <c r="C453" s="9" t="str">
        <f>IF(ISBLANK(Input!C95)," ",Input!C95)</f>
        <v xml:space="preserve"> </v>
      </c>
      <c r="D453" s="9">
        <f>Input!F95</f>
        <v>0</v>
      </c>
      <c r="E453" s="9">
        <f>D453+D453*'Directions and Options'!$C$23</f>
        <v>0</v>
      </c>
      <c r="F453" s="9">
        <f>E453+E453*'Directions and Options'!$C$23</f>
        <v>0</v>
      </c>
      <c r="G453" s="9">
        <f>F453+F453*'Directions and Options'!$C$23</f>
        <v>0</v>
      </c>
      <c r="H453" s="9">
        <f>G453+G453*'Directions and Options'!$C$23</f>
        <v>0</v>
      </c>
      <c r="I453" s="9">
        <f>H453+H453*'Directions and Options'!$C$24</f>
        <v>0</v>
      </c>
      <c r="J453" s="9">
        <f>I453+I453*'Directions and Options'!$C$24</f>
        <v>0</v>
      </c>
      <c r="K453" s="9">
        <f>J453+J453*'Directions and Options'!$C$24</f>
        <v>0</v>
      </c>
      <c r="L453" s="9">
        <f>K453+K453*'Directions and Options'!$C$24</f>
        <v>0</v>
      </c>
      <c r="M453" s="9">
        <f>L453+L453*'Directions and Options'!$C$24</f>
        <v>0</v>
      </c>
      <c r="N453" s="9">
        <f>M453+M453*'Directions and Options'!$C$24</f>
        <v>0</v>
      </c>
      <c r="O453" s="9">
        <f>N453+N453*'Directions and Options'!$C$24</f>
        <v>0</v>
      </c>
      <c r="P453" s="9">
        <f>O453+O453*'Directions and Options'!$C$24</f>
        <v>0</v>
      </c>
      <c r="Q453" s="9">
        <f>P453+P453*'Directions and Options'!$C$24</f>
        <v>0</v>
      </c>
      <c r="R453" s="9">
        <f>Q453+Q453*'Directions and Options'!$C$24</f>
        <v>0</v>
      </c>
      <c r="S453" s="9">
        <f>R453+R453*'Directions and Options'!$C$24</f>
        <v>0</v>
      </c>
      <c r="T453" s="9">
        <f>S453+S453*'Directions and Options'!$C$24</f>
        <v>0</v>
      </c>
      <c r="U453" s="9">
        <f>T453+T453*'Directions and Options'!$C$24</f>
        <v>0</v>
      </c>
      <c r="V453" s="9">
        <f>U453+U453*'Directions and Options'!$C$24</f>
        <v>0</v>
      </c>
      <c r="W453" s="9">
        <f>V453+V453*'Directions and Options'!$C$24</f>
        <v>0</v>
      </c>
      <c r="X453" s="9">
        <f>W453+W453*'Directions and Options'!$C$24</f>
        <v>0</v>
      </c>
    </row>
    <row r="454" spans="2:24" hidden="1" outlineLevel="2" x14ac:dyDescent="0.3">
      <c r="B454" s="113"/>
      <c r="C454" s="9" t="str">
        <f>IF(ISBLANK(Input!C96)," ",Input!C96)</f>
        <v xml:space="preserve"> </v>
      </c>
      <c r="D454" s="9">
        <f>Input!F96</f>
        <v>0</v>
      </c>
      <c r="E454" s="9">
        <f>D454+D454*'Directions and Options'!$C$23</f>
        <v>0</v>
      </c>
      <c r="F454" s="9">
        <f>E454+E454*'Directions and Options'!$C$23</f>
        <v>0</v>
      </c>
      <c r="G454" s="9">
        <f>F454+F454*'Directions and Options'!$C$23</f>
        <v>0</v>
      </c>
      <c r="H454" s="9">
        <f>G454+G454*'Directions and Options'!$C$23</f>
        <v>0</v>
      </c>
      <c r="I454" s="9">
        <f>H454+H454*'Directions and Options'!$C$24</f>
        <v>0</v>
      </c>
      <c r="J454" s="9">
        <f>I454+I454*'Directions and Options'!$C$24</f>
        <v>0</v>
      </c>
      <c r="K454" s="9">
        <f>J454+J454*'Directions and Options'!$C$24</f>
        <v>0</v>
      </c>
      <c r="L454" s="9">
        <f>K454+K454*'Directions and Options'!$C$24</f>
        <v>0</v>
      </c>
      <c r="M454" s="9">
        <f>L454+L454*'Directions and Options'!$C$24</f>
        <v>0</v>
      </c>
      <c r="N454" s="9">
        <f>M454+M454*'Directions and Options'!$C$24</f>
        <v>0</v>
      </c>
      <c r="O454" s="9">
        <f>N454+N454*'Directions and Options'!$C$24</f>
        <v>0</v>
      </c>
      <c r="P454" s="9">
        <f>O454+O454*'Directions and Options'!$C$24</f>
        <v>0</v>
      </c>
      <c r="Q454" s="9">
        <f>P454+P454*'Directions and Options'!$C$24</f>
        <v>0</v>
      </c>
      <c r="R454" s="9">
        <f>Q454+Q454*'Directions and Options'!$C$24</f>
        <v>0</v>
      </c>
      <c r="S454" s="9">
        <f>R454+R454*'Directions and Options'!$C$24</f>
        <v>0</v>
      </c>
      <c r="T454" s="9">
        <f>S454+S454*'Directions and Options'!$C$24</f>
        <v>0</v>
      </c>
      <c r="U454" s="9">
        <f>T454+T454*'Directions and Options'!$C$24</f>
        <v>0</v>
      </c>
      <c r="V454" s="9">
        <f>U454+U454*'Directions and Options'!$C$24</f>
        <v>0</v>
      </c>
      <c r="W454" s="9">
        <f>V454+V454*'Directions and Options'!$C$24</f>
        <v>0</v>
      </c>
      <c r="X454" s="9">
        <f>W454+W454*'Directions and Options'!$C$24</f>
        <v>0</v>
      </c>
    </row>
    <row r="455" spans="2:24" hidden="1" outlineLevel="2" x14ac:dyDescent="0.3">
      <c r="B455" s="113"/>
      <c r="C455" s="9" t="str">
        <f>IF(ISBLANK(Input!C97)," ",Input!C97)</f>
        <v xml:space="preserve"> </v>
      </c>
      <c r="D455" s="9">
        <f>Input!F97</f>
        <v>0</v>
      </c>
      <c r="E455" s="9">
        <f>D455+D455*'Directions and Options'!$C$23</f>
        <v>0</v>
      </c>
      <c r="F455" s="9">
        <f>E455+E455*'Directions and Options'!$C$23</f>
        <v>0</v>
      </c>
      <c r="G455" s="9">
        <f>F455+F455*'Directions and Options'!$C$23</f>
        <v>0</v>
      </c>
      <c r="H455" s="9">
        <f>G455+G455*'Directions and Options'!$C$23</f>
        <v>0</v>
      </c>
      <c r="I455" s="9">
        <f>H455+H455*'Directions and Options'!$C$24</f>
        <v>0</v>
      </c>
      <c r="J455" s="9">
        <f>I455+I455*'Directions and Options'!$C$24</f>
        <v>0</v>
      </c>
      <c r="K455" s="9">
        <f>J455+J455*'Directions and Options'!$C$24</f>
        <v>0</v>
      </c>
      <c r="L455" s="9">
        <f>K455+K455*'Directions and Options'!$C$24</f>
        <v>0</v>
      </c>
      <c r="M455" s="9">
        <f>L455+L455*'Directions and Options'!$C$24</f>
        <v>0</v>
      </c>
      <c r="N455" s="9">
        <f>M455+M455*'Directions and Options'!$C$24</f>
        <v>0</v>
      </c>
      <c r="O455" s="9">
        <f>N455+N455*'Directions and Options'!$C$24</f>
        <v>0</v>
      </c>
      <c r="P455" s="9">
        <f>O455+O455*'Directions and Options'!$C$24</f>
        <v>0</v>
      </c>
      <c r="Q455" s="9">
        <f>P455+P455*'Directions and Options'!$C$24</f>
        <v>0</v>
      </c>
      <c r="R455" s="9">
        <f>Q455+Q455*'Directions and Options'!$C$24</f>
        <v>0</v>
      </c>
      <c r="S455" s="9">
        <f>R455+R455*'Directions and Options'!$C$24</f>
        <v>0</v>
      </c>
      <c r="T455" s="9">
        <f>S455+S455*'Directions and Options'!$C$24</f>
        <v>0</v>
      </c>
      <c r="U455" s="9">
        <f>T455+T455*'Directions and Options'!$C$24</f>
        <v>0</v>
      </c>
      <c r="V455" s="9">
        <f>U455+U455*'Directions and Options'!$C$24</f>
        <v>0</v>
      </c>
      <c r="W455" s="9">
        <f>V455+V455*'Directions and Options'!$C$24</f>
        <v>0</v>
      </c>
      <c r="X455" s="9">
        <f>W455+W455*'Directions and Options'!$C$24</f>
        <v>0</v>
      </c>
    </row>
    <row r="456" spans="2:24" hidden="1" outlineLevel="2" x14ac:dyDescent="0.3">
      <c r="B456" s="113"/>
      <c r="C456" s="9" t="str">
        <f>IF(ISBLANK(Input!C98)," ",Input!C98)</f>
        <v xml:space="preserve"> </v>
      </c>
      <c r="D456" s="9">
        <f>Input!F98</f>
        <v>0</v>
      </c>
      <c r="E456" s="9">
        <f>D456+D456*'Directions and Options'!$C$23</f>
        <v>0</v>
      </c>
      <c r="F456" s="9">
        <f>E456+E456*'Directions and Options'!$C$23</f>
        <v>0</v>
      </c>
      <c r="G456" s="9">
        <f>F456+F456*'Directions and Options'!$C$23</f>
        <v>0</v>
      </c>
      <c r="H456" s="9">
        <f>G456+G456*'Directions and Options'!$C$23</f>
        <v>0</v>
      </c>
      <c r="I456" s="9">
        <f>H456+H456*'Directions and Options'!$C$24</f>
        <v>0</v>
      </c>
      <c r="J456" s="9">
        <f>I456+I456*'Directions and Options'!$C$24</f>
        <v>0</v>
      </c>
      <c r="K456" s="9">
        <f>J456+J456*'Directions and Options'!$C$24</f>
        <v>0</v>
      </c>
      <c r="L456" s="9">
        <f>K456+K456*'Directions and Options'!$C$24</f>
        <v>0</v>
      </c>
      <c r="M456" s="9">
        <f>L456+L456*'Directions and Options'!$C$24</f>
        <v>0</v>
      </c>
      <c r="N456" s="9">
        <f>M456+M456*'Directions and Options'!$C$24</f>
        <v>0</v>
      </c>
      <c r="O456" s="9">
        <f>N456+N456*'Directions and Options'!$C$24</f>
        <v>0</v>
      </c>
      <c r="P456" s="9">
        <f>O456+O456*'Directions and Options'!$C$24</f>
        <v>0</v>
      </c>
      <c r="Q456" s="9">
        <f>P456+P456*'Directions and Options'!$C$24</f>
        <v>0</v>
      </c>
      <c r="R456" s="9">
        <f>Q456+Q456*'Directions and Options'!$C$24</f>
        <v>0</v>
      </c>
      <c r="S456" s="9">
        <f>R456+R456*'Directions and Options'!$C$24</f>
        <v>0</v>
      </c>
      <c r="T456" s="9">
        <f>S456+S456*'Directions and Options'!$C$24</f>
        <v>0</v>
      </c>
      <c r="U456" s="9">
        <f>T456+T456*'Directions and Options'!$C$24</f>
        <v>0</v>
      </c>
      <c r="V456" s="9">
        <f>U456+U456*'Directions and Options'!$C$24</f>
        <v>0</v>
      </c>
      <c r="W456" s="9">
        <f>V456+V456*'Directions and Options'!$C$24</f>
        <v>0</v>
      </c>
      <c r="X456" s="9">
        <f>W456+W456*'Directions and Options'!$C$24</f>
        <v>0</v>
      </c>
    </row>
    <row r="457" spans="2:24" hidden="1" outlineLevel="2" x14ac:dyDescent="0.3">
      <c r="B457" s="113"/>
      <c r="C457" s="9" t="str">
        <f>IF(ISBLANK(Input!C99)," ",Input!C99)</f>
        <v xml:space="preserve"> </v>
      </c>
      <c r="D457" s="9">
        <f>Input!F99</f>
        <v>0</v>
      </c>
      <c r="E457" s="9">
        <f>D457+D457*'Directions and Options'!$C$23</f>
        <v>0</v>
      </c>
      <c r="F457" s="9">
        <f>E457+E457*'Directions and Options'!$C$23</f>
        <v>0</v>
      </c>
      <c r="G457" s="9">
        <f>F457+F457*'Directions and Options'!$C$23</f>
        <v>0</v>
      </c>
      <c r="H457" s="9">
        <f>G457+G457*'Directions and Options'!$C$23</f>
        <v>0</v>
      </c>
      <c r="I457" s="9">
        <f>H457+H457*'Directions and Options'!$C$24</f>
        <v>0</v>
      </c>
      <c r="J457" s="9">
        <f>I457+I457*'Directions and Options'!$C$24</f>
        <v>0</v>
      </c>
      <c r="K457" s="9">
        <f>J457+J457*'Directions and Options'!$C$24</f>
        <v>0</v>
      </c>
      <c r="L457" s="9">
        <f>K457+K457*'Directions and Options'!$C$24</f>
        <v>0</v>
      </c>
      <c r="M457" s="9">
        <f>L457+L457*'Directions and Options'!$C$24</f>
        <v>0</v>
      </c>
      <c r="N457" s="9">
        <f>M457+M457*'Directions and Options'!$C$24</f>
        <v>0</v>
      </c>
      <c r="O457" s="9">
        <f>N457+N457*'Directions and Options'!$C$24</f>
        <v>0</v>
      </c>
      <c r="P457" s="9">
        <f>O457+O457*'Directions and Options'!$C$24</f>
        <v>0</v>
      </c>
      <c r="Q457" s="9">
        <f>P457+P457*'Directions and Options'!$C$24</f>
        <v>0</v>
      </c>
      <c r="R457" s="9">
        <f>Q457+Q457*'Directions and Options'!$C$24</f>
        <v>0</v>
      </c>
      <c r="S457" s="9">
        <f>R457+R457*'Directions and Options'!$C$24</f>
        <v>0</v>
      </c>
      <c r="T457" s="9">
        <f>S457+S457*'Directions and Options'!$C$24</f>
        <v>0</v>
      </c>
      <c r="U457" s="9">
        <f>T457+T457*'Directions and Options'!$C$24</f>
        <v>0</v>
      </c>
      <c r="V457" s="9">
        <f>U457+U457*'Directions and Options'!$C$24</f>
        <v>0</v>
      </c>
      <c r="W457" s="9">
        <f>V457+V457*'Directions and Options'!$C$24</f>
        <v>0</v>
      </c>
      <c r="X457" s="9">
        <f>W457+W457*'Directions and Options'!$C$24</f>
        <v>0</v>
      </c>
    </row>
    <row r="458" spans="2:24" hidden="1" outlineLevel="2" x14ac:dyDescent="0.3">
      <c r="B458" s="113"/>
      <c r="C458" s="9" t="str">
        <f>IF(ISBLANK(Input!C100)," ",Input!C100)</f>
        <v xml:space="preserve"> </v>
      </c>
      <c r="D458" s="9">
        <f>Input!F100</f>
        <v>0</v>
      </c>
      <c r="E458" s="9">
        <f>D458+D458*'Directions and Options'!$C$23</f>
        <v>0</v>
      </c>
      <c r="F458" s="9">
        <f>E458+E458*'Directions and Options'!$C$23</f>
        <v>0</v>
      </c>
      <c r="G458" s="9">
        <f>F458+F458*'Directions and Options'!$C$23</f>
        <v>0</v>
      </c>
      <c r="H458" s="9">
        <f>G458+G458*'Directions and Options'!$C$23</f>
        <v>0</v>
      </c>
      <c r="I458" s="9">
        <f>H458+H458*'Directions and Options'!$C$24</f>
        <v>0</v>
      </c>
      <c r="J458" s="9">
        <f>I458+I458*'Directions and Options'!$C$24</f>
        <v>0</v>
      </c>
      <c r="K458" s="9">
        <f>J458+J458*'Directions and Options'!$C$24</f>
        <v>0</v>
      </c>
      <c r="L458" s="9">
        <f>K458+K458*'Directions and Options'!$C$24</f>
        <v>0</v>
      </c>
      <c r="M458" s="9">
        <f>L458+L458*'Directions and Options'!$C$24</f>
        <v>0</v>
      </c>
      <c r="N458" s="9">
        <f>M458+M458*'Directions and Options'!$C$24</f>
        <v>0</v>
      </c>
      <c r="O458" s="9">
        <f>N458+N458*'Directions and Options'!$C$24</f>
        <v>0</v>
      </c>
      <c r="P458" s="9">
        <f>O458+O458*'Directions and Options'!$C$24</f>
        <v>0</v>
      </c>
      <c r="Q458" s="9">
        <f>P458+P458*'Directions and Options'!$C$24</f>
        <v>0</v>
      </c>
      <c r="R458" s="9">
        <f>Q458+Q458*'Directions and Options'!$C$24</f>
        <v>0</v>
      </c>
      <c r="S458" s="9">
        <f>R458+R458*'Directions and Options'!$C$24</f>
        <v>0</v>
      </c>
      <c r="T458" s="9">
        <f>S458+S458*'Directions and Options'!$C$24</f>
        <v>0</v>
      </c>
      <c r="U458" s="9">
        <f>T458+T458*'Directions and Options'!$C$24</f>
        <v>0</v>
      </c>
      <c r="V458" s="9">
        <f>U458+U458*'Directions and Options'!$C$24</f>
        <v>0</v>
      </c>
      <c r="W458" s="9">
        <f>V458+V458*'Directions and Options'!$C$24</f>
        <v>0</v>
      </c>
      <c r="X458" s="9">
        <f>W458+W458*'Directions and Options'!$C$24</f>
        <v>0</v>
      </c>
    </row>
    <row r="459" spans="2:24" hidden="1" outlineLevel="2" x14ac:dyDescent="0.3">
      <c r="B459" s="113"/>
      <c r="C459" s="9" t="str">
        <f>IF(ISBLANK(Input!C101)," ",Input!C101)</f>
        <v xml:space="preserve"> </v>
      </c>
      <c r="D459" s="9">
        <f>Input!F101</f>
        <v>0</v>
      </c>
      <c r="E459" s="9">
        <f>D459+D459*'Directions and Options'!$C$23</f>
        <v>0</v>
      </c>
      <c r="F459" s="9">
        <f>E459+E459*'Directions and Options'!$C$23</f>
        <v>0</v>
      </c>
      <c r="G459" s="9">
        <f>F459+F459*'Directions and Options'!$C$23</f>
        <v>0</v>
      </c>
      <c r="H459" s="9">
        <f>G459+G459*'Directions and Options'!$C$23</f>
        <v>0</v>
      </c>
      <c r="I459" s="9">
        <f>H459+H459*'Directions and Options'!$C$24</f>
        <v>0</v>
      </c>
      <c r="J459" s="9">
        <f>I459+I459*'Directions and Options'!$C$24</f>
        <v>0</v>
      </c>
      <c r="K459" s="9">
        <f>J459+J459*'Directions and Options'!$C$24</f>
        <v>0</v>
      </c>
      <c r="L459" s="9">
        <f>K459+K459*'Directions and Options'!$C$24</f>
        <v>0</v>
      </c>
      <c r="M459" s="9">
        <f>L459+L459*'Directions and Options'!$C$24</f>
        <v>0</v>
      </c>
      <c r="N459" s="9">
        <f>M459+M459*'Directions and Options'!$C$24</f>
        <v>0</v>
      </c>
      <c r="O459" s="9">
        <f>N459+N459*'Directions and Options'!$C$24</f>
        <v>0</v>
      </c>
      <c r="P459" s="9">
        <f>O459+O459*'Directions and Options'!$C$24</f>
        <v>0</v>
      </c>
      <c r="Q459" s="9">
        <f>P459+P459*'Directions and Options'!$C$24</f>
        <v>0</v>
      </c>
      <c r="R459" s="9">
        <f>Q459+Q459*'Directions and Options'!$C$24</f>
        <v>0</v>
      </c>
      <c r="S459" s="9">
        <f>R459+R459*'Directions and Options'!$C$24</f>
        <v>0</v>
      </c>
      <c r="T459" s="9">
        <f>S459+S459*'Directions and Options'!$C$24</f>
        <v>0</v>
      </c>
      <c r="U459" s="9">
        <f>T459+T459*'Directions and Options'!$C$24</f>
        <v>0</v>
      </c>
      <c r="V459" s="9">
        <f>U459+U459*'Directions and Options'!$C$24</f>
        <v>0</v>
      </c>
      <c r="W459" s="9">
        <f>V459+V459*'Directions and Options'!$C$24</f>
        <v>0</v>
      </c>
      <c r="X459" s="9">
        <f>W459+W459*'Directions and Options'!$C$24</f>
        <v>0</v>
      </c>
    </row>
    <row r="460" spans="2:24" hidden="1" outlineLevel="2" x14ac:dyDescent="0.3">
      <c r="B460" s="113"/>
      <c r="C460" s="9" t="str">
        <f>IF(ISBLANK(Input!C102)," ",Input!C102)</f>
        <v xml:space="preserve"> </v>
      </c>
      <c r="D460" s="9">
        <f>Input!F102</f>
        <v>0</v>
      </c>
      <c r="E460" s="9">
        <f>D460+D460*'Directions and Options'!$C$23</f>
        <v>0</v>
      </c>
      <c r="F460" s="9">
        <f>E460+E460*'Directions and Options'!$C$23</f>
        <v>0</v>
      </c>
      <c r="G460" s="9">
        <f>F460+F460*'Directions and Options'!$C$23</f>
        <v>0</v>
      </c>
      <c r="H460" s="9">
        <f>G460+G460*'Directions and Options'!$C$23</f>
        <v>0</v>
      </c>
      <c r="I460" s="9">
        <f>H460+H460*'Directions and Options'!$C$24</f>
        <v>0</v>
      </c>
      <c r="J460" s="9">
        <f>I460+I460*'Directions and Options'!$C$24</f>
        <v>0</v>
      </c>
      <c r="K460" s="9">
        <f>J460+J460*'Directions and Options'!$C$24</f>
        <v>0</v>
      </c>
      <c r="L460" s="9">
        <f>K460+K460*'Directions and Options'!$C$24</f>
        <v>0</v>
      </c>
      <c r="M460" s="9">
        <f>L460+L460*'Directions and Options'!$C$24</f>
        <v>0</v>
      </c>
      <c r="N460" s="9">
        <f>M460+M460*'Directions and Options'!$C$24</f>
        <v>0</v>
      </c>
      <c r="O460" s="9">
        <f>N460+N460*'Directions and Options'!$C$24</f>
        <v>0</v>
      </c>
      <c r="P460" s="9">
        <f>O460+O460*'Directions and Options'!$C$24</f>
        <v>0</v>
      </c>
      <c r="Q460" s="9">
        <f>P460+P460*'Directions and Options'!$C$24</f>
        <v>0</v>
      </c>
      <c r="R460" s="9">
        <f>Q460+Q460*'Directions and Options'!$C$24</f>
        <v>0</v>
      </c>
      <c r="S460" s="9">
        <f>R460+R460*'Directions and Options'!$C$24</f>
        <v>0</v>
      </c>
      <c r="T460" s="9">
        <f>S460+S460*'Directions and Options'!$C$24</f>
        <v>0</v>
      </c>
      <c r="U460" s="9">
        <f>T460+T460*'Directions and Options'!$C$24</f>
        <v>0</v>
      </c>
      <c r="V460" s="9">
        <f>U460+U460*'Directions and Options'!$C$24</f>
        <v>0</v>
      </c>
      <c r="W460" s="9">
        <f>V460+V460*'Directions and Options'!$C$24</f>
        <v>0</v>
      </c>
      <c r="X460" s="9">
        <f>W460+W460*'Directions and Options'!$C$24</f>
        <v>0</v>
      </c>
    </row>
    <row r="461" spans="2:24" hidden="1" outlineLevel="2" x14ac:dyDescent="0.3">
      <c r="B461" s="113"/>
      <c r="C461" s="9" t="str">
        <f>IF(ISBLANK(Input!C103)," ",Input!C103)</f>
        <v xml:space="preserve"> </v>
      </c>
      <c r="D461" s="9">
        <f>Input!F103</f>
        <v>0</v>
      </c>
      <c r="E461" s="9">
        <f>D461+D461*'Directions and Options'!$C$23</f>
        <v>0</v>
      </c>
      <c r="F461" s="9">
        <f>E461+E461*'Directions and Options'!$C$23</f>
        <v>0</v>
      </c>
      <c r="G461" s="9">
        <f>F461+F461*'Directions and Options'!$C$23</f>
        <v>0</v>
      </c>
      <c r="H461" s="9">
        <f>G461+G461*'Directions and Options'!$C$23</f>
        <v>0</v>
      </c>
      <c r="I461" s="9">
        <f>H461+H461*'Directions and Options'!$C$24</f>
        <v>0</v>
      </c>
      <c r="J461" s="9">
        <f>I461+I461*'Directions and Options'!$C$24</f>
        <v>0</v>
      </c>
      <c r="K461" s="9">
        <f>J461+J461*'Directions and Options'!$C$24</f>
        <v>0</v>
      </c>
      <c r="L461" s="9">
        <f>K461+K461*'Directions and Options'!$C$24</f>
        <v>0</v>
      </c>
      <c r="M461" s="9">
        <f>L461+L461*'Directions and Options'!$C$24</f>
        <v>0</v>
      </c>
      <c r="N461" s="9">
        <f>M461+M461*'Directions and Options'!$C$24</f>
        <v>0</v>
      </c>
      <c r="O461" s="9">
        <f>N461+N461*'Directions and Options'!$C$24</f>
        <v>0</v>
      </c>
      <c r="P461" s="9">
        <f>O461+O461*'Directions and Options'!$C$24</f>
        <v>0</v>
      </c>
      <c r="Q461" s="9">
        <f>P461+P461*'Directions and Options'!$C$24</f>
        <v>0</v>
      </c>
      <c r="R461" s="9">
        <f>Q461+Q461*'Directions and Options'!$C$24</f>
        <v>0</v>
      </c>
      <c r="S461" s="9">
        <f>R461+R461*'Directions and Options'!$C$24</f>
        <v>0</v>
      </c>
      <c r="T461" s="9">
        <f>S461+S461*'Directions and Options'!$C$24</f>
        <v>0</v>
      </c>
      <c r="U461" s="9">
        <f>T461+T461*'Directions and Options'!$C$24</f>
        <v>0</v>
      </c>
      <c r="V461" s="9">
        <f>U461+U461*'Directions and Options'!$C$24</f>
        <v>0</v>
      </c>
      <c r="W461" s="9">
        <f>V461+V461*'Directions and Options'!$C$24</f>
        <v>0</v>
      </c>
      <c r="X461" s="9">
        <f>W461+W461*'Directions and Options'!$C$24</f>
        <v>0</v>
      </c>
    </row>
    <row r="462" spans="2:24" hidden="1" outlineLevel="2" x14ac:dyDescent="0.3">
      <c r="B462" s="113"/>
      <c r="C462" s="9" t="str">
        <f>IF(ISBLANK(Input!C104)," ",Input!C104)</f>
        <v xml:space="preserve"> </v>
      </c>
      <c r="D462" s="9">
        <f>Input!F104</f>
        <v>0</v>
      </c>
      <c r="E462" s="9">
        <f>D462+D462*'Directions and Options'!$C$23</f>
        <v>0</v>
      </c>
      <c r="F462" s="9">
        <f>E462+E462*'Directions and Options'!$C$23</f>
        <v>0</v>
      </c>
      <c r="G462" s="9">
        <f>F462+F462*'Directions and Options'!$C$23</f>
        <v>0</v>
      </c>
      <c r="H462" s="9">
        <f>G462+G462*'Directions and Options'!$C$23</f>
        <v>0</v>
      </c>
      <c r="I462" s="9">
        <f>H462+H462*'Directions and Options'!$C$24</f>
        <v>0</v>
      </c>
      <c r="J462" s="9">
        <f>I462+I462*'Directions and Options'!$C$24</f>
        <v>0</v>
      </c>
      <c r="K462" s="9">
        <f>J462+J462*'Directions and Options'!$C$24</f>
        <v>0</v>
      </c>
      <c r="L462" s="9">
        <f>K462+K462*'Directions and Options'!$C$24</f>
        <v>0</v>
      </c>
      <c r="M462" s="9">
        <f>L462+L462*'Directions and Options'!$C$24</f>
        <v>0</v>
      </c>
      <c r="N462" s="9">
        <f>M462+M462*'Directions and Options'!$C$24</f>
        <v>0</v>
      </c>
      <c r="O462" s="9">
        <f>N462+N462*'Directions and Options'!$C$24</f>
        <v>0</v>
      </c>
      <c r="P462" s="9">
        <f>O462+O462*'Directions and Options'!$C$24</f>
        <v>0</v>
      </c>
      <c r="Q462" s="9">
        <f>P462+P462*'Directions and Options'!$C$24</f>
        <v>0</v>
      </c>
      <c r="R462" s="9">
        <f>Q462+Q462*'Directions and Options'!$C$24</f>
        <v>0</v>
      </c>
      <c r="S462" s="9">
        <f>R462+R462*'Directions and Options'!$C$24</f>
        <v>0</v>
      </c>
      <c r="T462" s="9">
        <f>S462+S462*'Directions and Options'!$C$24</f>
        <v>0</v>
      </c>
      <c r="U462" s="9">
        <f>T462+T462*'Directions and Options'!$C$24</f>
        <v>0</v>
      </c>
      <c r="V462" s="9">
        <f>U462+U462*'Directions and Options'!$C$24</f>
        <v>0</v>
      </c>
      <c r="W462" s="9">
        <f>V462+V462*'Directions and Options'!$C$24</f>
        <v>0</v>
      </c>
      <c r="X462" s="9">
        <f>W462+W462*'Directions and Options'!$C$24</f>
        <v>0</v>
      </c>
    </row>
    <row r="463" spans="2:24" hidden="1" outlineLevel="2" x14ac:dyDescent="0.3">
      <c r="B463" s="113"/>
      <c r="C463" s="9" t="str">
        <f>IF(ISBLANK(Input!C105)," ",Input!C105)</f>
        <v xml:space="preserve"> </v>
      </c>
      <c r="D463" s="9">
        <f>Input!F105</f>
        <v>0</v>
      </c>
      <c r="E463" s="9">
        <f>D463+D463*'Directions and Options'!$C$23</f>
        <v>0</v>
      </c>
      <c r="F463" s="9">
        <f>E463+E463*'Directions and Options'!$C$23</f>
        <v>0</v>
      </c>
      <c r="G463" s="9">
        <f>F463+F463*'Directions and Options'!$C$23</f>
        <v>0</v>
      </c>
      <c r="H463" s="9">
        <f>G463+G463*'Directions and Options'!$C$23</f>
        <v>0</v>
      </c>
      <c r="I463" s="9">
        <f>H463+H463*'Directions and Options'!$C$24</f>
        <v>0</v>
      </c>
      <c r="J463" s="9">
        <f>I463+I463*'Directions and Options'!$C$24</f>
        <v>0</v>
      </c>
      <c r="K463" s="9">
        <f>J463+J463*'Directions and Options'!$C$24</f>
        <v>0</v>
      </c>
      <c r="L463" s="9">
        <f>K463+K463*'Directions and Options'!$C$24</f>
        <v>0</v>
      </c>
      <c r="M463" s="9">
        <f>L463+L463*'Directions and Options'!$C$24</f>
        <v>0</v>
      </c>
      <c r="N463" s="9">
        <f>M463+M463*'Directions and Options'!$C$24</f>
        <v>0</v>
      </c>
      <c r="O463" s="9">
        <f>N463+N463*'Directions and Options'!$C$24</f>
        <v>0</v>
      </c>
      <c r="P463" s="9">
        <f>O463+O463*'Directions and Options'!$C$24</f>
        <v>0</v>
      </c>
      <c r="Q463" s="9">
        <f>P463+P463*'Directions and Options'!$C$24</f>
        <v>0</v>
      </c>
      <c r="R463" s="9">
        <f>Q463+Q463*'Directions and Options'!$C$24</f>
        <v>0</v>
      </c>
      <c r="S463" s="9">
        <f>R463+R463*'Directions and Options'!$C$24</f>
        <v>0</v>
      </c>
      <c r="T463" s="9">
        <f>S463+S463*'Directions and Options'!$C$24</f>
        <v>0</v>
      </c>
      <c r="U463" s="9">
        <f>T463+T463*'Directions and Options'!$C$24</f>
        <v>0</v>
      </c>
      <c r="V463" s="9">
        <f>U463+U463*'Directions and Options'!$C$24</f>
        <v>0</v>
      </c>
      <c r="W463" s="9">
        <f>V463+V463*'Directions and Options'!$C$24</f>
        <v>0</v>
      </c>
      <c r="X463" s="9">
        <f>W463+W463*'Directions and Options'!$C$24</f>
        <v>0</v>
      </c>
    </row>
    <row r="464" spans="2:24" hidden="1" outlineLevel="2" x14ac:dyDescent="0.3">
      <c r="B464" s="113"/>
      <c r="C464" s="9" t="str">
        <f>IF(ISBLANK(Input!C106)," ",Input!C106)</f>
        <v xml:space="preserve"> </v>
      </c>
      <c r="D464" s="9">
        <f>Input!F106</f>
        <v>0</v>
      </c>
      <c r="E464" s="9">
        <f>D464+D464*'Directions and Options'!$C$23</f>
        <v>0</v>
      </c>
      <c r="F464" s="9">
        <f>E464+E464*'Directions and Options'!$C$23</f>
        <v>0</v>
      </c>
      <c r="G464" s="9">
        <f>F464+F464*'Directions and Options'!$C$23</f>
        <v>0</v>
      </c>
      <c r="H464" s="9">
        <f>G464+G464*'Directions and Options'!$C$23</f>
        <v>0</v>
      </c>
      <c r="I464" s="9">
        <f>H464+H464*'Directions and Options'!$C$24</f>
        <v>0</v>
      </c>
      <c r="J464" s="9">
        <f>I464+I464*'Directions and Options'!$C$24</f>
        <v>0</v>
      </c>
      <c r="K464" s="9">
        <f>J464+J464*'Directions and Options'!$C$24</f>
        <v>0</v>
      </c>
      <c r="L464" s="9">
        <f>K464+K464*'Directions and Options'!$C$24</f>
        <v>0</v>
      </c>
      <c r="M464" s="9">
        <f>L464+L464*'Directions and Options'!$C$24</f>
        <v>0</v>
      </c>
      <c r="N464" s="9">
        <f>M464+M464*'Directions and Options'!$C$24</f>
        <v>0</v>
      </c>
      <c r="O464" s="9">
        <f>N464+N464*'Directions and Options'!$C$24</f>
        <v>0</v>
      </c>
      <c r="P464" s="9">
        <f>O464+O464*'Directions and Options'!$C$24</f>
        <v>0</v>
      </c>
      <c r="Q464" s="9">
        <f>P464+P464*'Directions and Options'!$C$24</f>
        <v>0</v>
      </c>
      <c r="R464" s="9">
        <f>Q464+Q464*'Directions and Options'!$C$24</f>
        <v>0</v>
      </c>
      <c r="S464" s="9">
        <f>R464+R464*'Directions and Options'!$C$24</f>
        <v>0</v>
      </c>
      <c r="T464" s="9">
        <f>S464+S464*'Directions and Options'!$C$24</f>
        <v>0</v>
      </c>
      <c r="U464" s="9">
        <f>T464+T464*'Directions and Options'!$C$24</f>
        <v>0</v>
      </c>
      <c r="V464" s="9">
        <f>U464+U464*'Directions and Options'!$C$24</f>
        <v>0</v>
      </c>
      <c r="W464" s="9">
        <f>V464+V464*'Directions and Options'!$C$24</f>
        <v>0</v>
      </c>
      <c r="X464" s="9">
        <f>W464+W464*'Directions and Options'!$C$24</f>
        <v>0</v>
      </c>
    </row>
    <row r="465" spans="2:24" hidden="1" outlineLevel="2" x14ac:dyDescent="0.3">
      <c r="B465" s="113"/>
      <c r="C465" s="9" t="str">
        <f>IF(ISBLANK(Input!C107)," ",Input!C107)</f>
        <v xml:space="preserve"> </v>
      </c>
      <c r="D465" s="9">
        <f>Input!F107</f>
        <v>0</v>
      </c>
      <c r="E465" s="9">
        <f>D465+D465*'Directions and Options'!$C$23</f>
        <v>0</v>
      </c>
      <c r="F465" s="9">
        <f>E465+E465*'Directions and Options'!$C$23</f>
        <v>0</v>
      </c>
      <c r="G465" s="9">
        <f>F465+F465*'Directions and Options'!$C$23</f>
        <v>0</v>
      </c>
      <c r="H465" s="9">
        <f>G465+G465*'Directions and Options'!$C$23</f>
        <v>0</v>
      </c>
      <c r="I465" s="9">
        <f>H465+H465*'Directions and Options'!$C$24</f>
        <v>0</v>
      </c>
      <c r="J465" s="9">
        <f>I465+I465*'Directions and Options'!$C$24</f>
        <v>0</v>
      </c>
      <c r="K465" s="9">
        <f>J465+J465*'Directions and Options'!$C$24</f>
        <v>0</v>
      </c>
      <c r="L465" s="9">
        <f>K465+K465*'Directions and Options'!$C$24</f>
        <v>0</v>
      </c>
      <c r="M465" s="9">
        <f>L465+L465*'Directions and Options'!$C$24</f>
        <v>0</v>
      </c>
      <c r="N465" s="9">
        <f>M465+M465*'Directions and Options'!$C$24</f>
        <v>0</v>
      </c>
      <c r="O465" s="9">
        <f>N465+N465*'Directions and Options'!$C$24</f>
        <v>0</v>
      </c>
      <c r="P465" s="9">
        <f>O465+O465*'Directions and Options'!$C$24</f>
        <v>0</v>
      </c>
      <c r="Q465" s="9">
        <f>P465+P465*'Directions and Options'!$C$24</f>
        <v>0</v>
      </c>
      <c r="R465" s="9">
        <f>Q465+Q465*'Directions and Options'!$C$24</f>
        <v>0</v>
      </c>
      <c r="S465" s="9">
        <f>R465+R465*'Directions and Options'!$C$24</f>
        <v>0</v>
      </c>
      <c r="T465" s="9">
        <f>S465+S465*'Directions and Options'!$C$24</f>
        <v>0</v>
      </c>
      <c r="U465" s="9">
        <f>T465+T465*'Directions and Options'!$C$24</f>
        <v>0</v>
      </c>
      <c r="V465" s="9">
        <f>U465+U465*'Directions and Options'!$C$24</f>
        <v>0</v>
      </c>
      <c r="W465" s="9">
        <f>V465+V465*'Directions and Options'!$C$24</f>
        <v>0</v>
      </c>
      <c r="X465" s="9">
        <f>W465+W465*'Directions and Options'!$C$24</f>
        <v>0</v>
      </c>
    </row>
    <row r="466" spans="2:24" hidden="1" outlineLevel="2" x14ac:dyDescent="0.3">
      <c r="B466" s="113"/>
      <c r="C466" s="9" t="str">
        <f>IF(ISBLANK(Input!C108)," ",Input!C108)</f>
        <v xml:space="preserve"> </v>
      </c>
      <c r="D466" s="9">
        <f>Input!F108</f>
        <v>0</v>
      </c>
      <c r="E466" s="9">
        <f>D466+D466*'Directions and Options'!$C$23</f>
        <v>0</v>
      </c>
      <c r="F466" s="9">
        <f>E466+E466*'Directions and Options'!$C$23</f>
        <v>0</v>
      </c>
      <c r="G466" s="9">
        <f>F466+F466*'Directions and Options'!$C$23</f>
        <v>0</v>
      </c>
      <c r="H466" s="9">
        <f>G466+G466*'Directions and Options'!$C$23</f>
        <v>0</v>
      </c>
      <c r="I466" s="9">
        <f>H466+H466*'Directions and Options'!$C$24</f>
        <v>0</v>
      </c>
      <c r="J466" s="9">
        <f>I466+I466*'Directions and Options'!$C$24</f>
        <v>0</v>
      </c>
      <c r="K466" s="9">
        <f>J466+J466*'Directions and Options'!$C$24</f>
        <v>0</v>
      </c>
      <c r="L466" s="9">
        <f>K466+K466*'Directions and Options'!$C$24</f>
        <v>0</v>
      </c>
      <c r="M466" s="9">
        <f>L466+L466*'Directions and Options'!$C$24</f>
        <v>0</v>
      </c>
      <c r="N466" s="9">
        <f>M466+M466*'Directions and Options'!$C$24</f>
        <v>0</v>
      </c>
      <c r="O466" s="9">
        <f>N466+N466*'Directions and Options'!$C$24</f>
        <v>0</v>
      </c>
      <c r="P466" s="9">
        <f>O466+O466*'Directions and Options'!$C$24</f>
        <v>0</v>
      </c>
      <c r="Q466" s="9">
        <f>P466+P466*'Directions and Options'!$C$24</f>
        <v>0</v>
      </c>
      <c r="R466" s="9">
        <f>Q466+Q466*'Directions and Options'!$C$24</f>
        <v>0</v>
      </c>
      <c r="S466" s="9">
        <f>R466+R466*'Directions and Options'!$C$24</f>
        <v>0</v>
      </c>
      <c r="T466" s="9">
        <f>S466+S466*'Directions and Options'!$C$24</f>
        <v>0</v>
      </c>
      <c r="U466" s="9">
        <f>T466+T466*'Directions and Options'!$C$24</f>
        <v>0</v>
      </c>
      <c r="V466" s="9">
        <f>U466+U466*'Directions and Options'!$C$24</f>
        <v>0</v>
      </c>
      <c r="W466" s="9">
        <f>V466+V466*'Directions and Options'!$C$24</f>
        <v>0</v>
      </c>
      <c r="X466" s="9">
        <f>W466+W466*'Directions and Options'!$C$24</f>
        <v>0</v>
      </c>
    </row>
    <row r="467" spans="2:24" hidden="1" outlineLevel="2" x14ac:dyDescent="0.3">
      <c r="B467" s="113"/>
      <c r="C467" s="9" t="str">
        <f>IF(ISBLANK(Input!C109)," ",Input!C109)</f>
        <v xml:space="preserve"> </v>
      </c>
      <c r="D467" s="9">
        <f>Input!F109</f>
        <v>0</v>
      </c>
      <c r="E467" s="9">
        <f>D467+D467*'Directions and Options'!$C$23</f>
        <v>0</v>
      </c>
      <c r="F467" s="9">
        <f>E467+E467*'Directions and Options'!$C$23</f>
        <v>0</v>
      </c>
      <c r="G467" s="9">
        <f>F467+F467*'Directions and Options'!$C$23</f>
        <v>0</v>
      </c>
      <c r="H467" s="9">
        <f>G467+G467*'Directions and Options'!$C$23</f>
        <v>0</v>
      </c>
      <c r="I467" s="9">
        <f>H467+H467*'Directions and Options'!$C$24</f>
        <v>0</v>
      </c>
      <c r="J467" s="9">
        <f>I467+I467*'Directions and Options'!$C$24</f>
        <v>0</v>
      </c>
      <c r="K467" s="9">
        <f>J467+J467*'Directions and Options'!$C$24</f>
        <v>0</v>
      </c>
      <c r="L467" s="9">
        <f>K467+K467*'Directions and Options'!$C$24</f>
        <v>0</v>
      </c>
      <c r="M467" s="9">
        <f>L467+L467*'Directions and Options'!$C$24</f>
        <v>0</v>
      </c>
      <c r="N467" s="9">
        <f>M467+M467*'Directions and Options'!$C$24</f>
        <v>0</v>
      </c>
      <c r="O467" s="9">
        <f>N467+N467*'Directions and Options'!$C$24</f>
        <v>0</v>
      </c>
      <c r="P467" s="9">
        <f>O467+O467*'Directions and Options'!$C$24</f>
        <v>0</v>
      </c>
      <c r="Q467" s="9">
        <f>P467+P467*'Directions and Options'!$C$24</f>
        <v>0</v>
      </c>
      <c r="R467" s="9">
        <f>Q467+Q467*'Directions and Options'!$C$24</f>
        <v>0</v>
      </c>
      <c r="S467" s="9">
        <f>R467+R467*'Directions and Options'!$C$24</f>
        <v>0</v>
      </c>
      <c r="T467" s="9">
        <f>S467+S467*'Directions and Options'!$C$24</f>
        <v>0</v>
      </c>
      <c r="U467" s="9">
        <f>T467+T467*'Directions and Options'!$C$24</f>
        <v>0</v>
      </c>
      <c r="V467" s="9">
        <f>U467+U467*'Directions and Options'!$C$24</f>
        <v>0</v>
      </c>
      <c r="W467" s="9">
        <f>V467+V467*'Directions and Options'!$C$24</f>
        <v>0</v>
      </c>
      <c r="X467" s="9">
        <f>W467+W467*'Directions and Options'!$C$24</f>
        <v>0</v>
      </c>
    </row>
    <row r="468" spans="2:24" hidden="1" outlineLevel="2" x14ac:dyDescent="0.3">
      <c r="B468" s="113"/>
      <c r="C468" s="9" t="str">
        <f>IF(ISBLANK(Input!C110)," ",Input!C110)</f>
        <v xml:space="preserve"> </v>
      </c>
      <c r="D468" s="9">
        <f>Input!F110</f>
        <v>0</v>
      </c>
      <c r="E468" s="9">
        <f>D468+D468*'Directions and Options'!$C$23</f>
        <v>0</v>
      </c>
      <c r="F468" s="9">
        <f>E468+E468*'Directions and Options'!$C$23</f>
        <v>0</v>
      </c>
      <c r="G468" s="9">
        <f>F468+F468*'Directions and Options'!$C$23</f>
        <v>0</v>
      </c>
      <c r="H468" s="9">
        <f>G468+G468*'Directions and Options'!$C$23</f>
        <v>0</v>
      </c>
      <c r="I468" s="9">
        <f>H468+H468*'Directions and Options'!$C$24</f>
        <v>0</v>
      </c>
      <c r="J468" s="9">
        <f>I468+I468*'Directions and Options'!$C$24</f>
        <v>0</v>
      </c>
      <c r="K468" s="9">
        <f>J468+J468*'Directions and Options'!$C$24</f>
        <v>0</v>
      </c>
      <c r="L468" s="9">
        <f>K468+K468*'Directions and Options'!$C$24</f>
        <v>0</v>
      </c>
      <c r="M468" s="9">
        <f>L468+L468*'Directions and Options'!$C$24</f>
        <v>0</v>
      </c>
      <c r="N468" s="9">
        <f>M468+M468*'Directions and Options'!$C$24</f>
        <v>0</v>
      </c>
      <c r="O468" s="9">
        <f>N468+N468*'Directions and Options'!$C$24</f>
        <v>0</v>
      </c>
      <c r="P468" s="9">
        <f>O468+O468*'Directions and Options'!$C$24</f>
        <v>0</v>
      </c>
      <c r="Q468" s="9">
        <f>P468+P468*'Directions and Options'!$C$24</f>
        <v>0</v>
      </c>
      <c r="R468" s="9">
        <f>Q468+Q468*'Directions and Options'!$C$24</f>
        <v>0</v>
      </c>
      <c r="S468" s="9">
        <f>R468+R468*'Directions and Options'!$C$24</f>
        <v>0</v>
      </c>
      <c r="T468" s="9">
        <f>S468+S468*'Directions and Options'!$C$24</f>
        <v>0</v>
      </c>
      <c r="U468" s="9">
        <f>T468+T468*'Directions and Options'!$C$24</f>
        <v>0</v>
      </c>
      <c r="V468" s="9">
        <f>U468+U468*'Directions and Options'!$C$24</f>
        <v>0</v>
      </c>
      <c r="W468" s="9">
        <f>V468+V468*'Directions and Options'!$C$24</f>
        <v>0</v>
      </c>
      <c r="X468" s="9">
        <f>W468+W468*'Directions and Options'!$C$24</f>
        <v>0</v>
      </c>
    </row>
    <row r="469" spans="2:24" hidden="1" outlineLevel="2" x14ac:dyDescent="0.3">
      <c r="B469" s="113"/>
      <c r="C469" s="9" t="str">
        <f>IF(ISBLANK(Input!C111)," ",Input!C111)</f>
        <v xml:space="preserve"> </v>
      </c>
      <c r="D469" s="9">
        <f>Input!F111</f>
        <v>0</v>
      </c>
      <c r="E469" s="9">
        <f>D469+D469*'Directions and Options'!$C$23</f>
        <v>0</v>
      </c>
      <c r="F469" s="9">
        <f>E469+E469*'Directions and Options'!$C$23</f>
        <v>0</v>
      </c>
      <c r="G469" s="9">
        <f>F469+F469*'Directions and Options'!$C$23</f>
        <v>0</v>
      </c>
      <c r="H469" s="9">
        <f>G469+G469*'Directions and Options'!$C$23</f>
        <v>0</v>
      </c>
      <c r="I469" s="9">
        <f>H469+H469*'Directions and Options'!$C$24</f>
        <v>0</v>
      </c>
      <c r="J469" s="9">
        <f>I469+I469*'Directions and Options'!$C$24</f>
        <v>0</v>
      </c>
      <c r="K469" s="9">
        <f>J469+J469*'Directions and Options'!$C$24</f>
        <v>0</v>
      </c>
      <c r="L469" s="9">
        <f>K469+K469*'Directions and Options'!$C$24</f>
        <v>0</v>
      </c>
      <c r="M469" s="9">
        <f>L469+L469*'Directions and Options'!$C$24</f>
        <v>0</v>
      </c>
      <c r="N469" s="9">
        <f>M469+M469*'Directions and Options'!$C$24</f>
        <v>0</v>
      </c>
      <c r="O469" s="9">
        <f>N469+N469*'Directions and Options'!$C$24</f>
        <v>0</v>
      </c>
      <c r="P469" s="9">
        <f>O469+O469*'Directions and Options'!$C$24</f>
        <v>0</v>
      </c>
      <c r="Q469" s="9">
        <f>P469+P469*'Directions and Options'!$C$24</f>
        <v>0</v>
      </c>
      <c r="R469" s="9">
        <f>Q469+Q469*'Directions and Options'!$C$24</f>
        <v>0</v>
      </c>
      <c r="S469" s="9">
        <f>R469+R469*'Directions and Options'!$C$24</f>
        <v>0</v>
      </c>
      <c r="T469" s="9">
        <f>S469+S469*'Directions and Options'!$C$24</f>
        <v>0</v>
      </c>
      <c r="U469" s="9">
        <f>T469+T469*'Directions and Options'!$C$24</f>
        <v>0</v>
      </c>
      <c r="V469" s="9">
        <f>U469+U469*'Directions and Options'!$C$24</f>
        <v>0</v>
      </c>
      <c r="W469" s="9">
        <f>V469+V469*'Directions and Options'!$C$24</f>
        <v>0</v>
      </c>
      <c r="X469" s="9">
        <f>W469+W469*'Directions and Options'!$C$24</f>
        <v>0</v>
      </c>
    </row>
    <row r="470" spans="2:24" hidden="1" outlineLevel="2" x14ac:dyDescent="0.3">
      <c r="B470" s="113"/>
      <c r="C470" s="9" t="str">
        <f>IF(ISBLANK(Input!C112)," ",Input!C112)</f>
        <v xml:space="preserve"> </v>
      </c>
      <c r="D470" s="9">
        <f>Input!F112</f>
        <v>0</v>
      </c>
      <c r="E470" s="9">
        <f>D470+D470*'Directions and Options'!$C$23</f>
        <v>0</v>
      </c>
      <c r="F470" s="9">
        <f>E470+E470*'Directions and Options'!$C$23</f>
        <v>0</v>
      </c>
      <c r="G470" s="9">
        <f>F470+F470*'Directions and Options'!$C$23</f>
        <v>0</v>
      </c>
      <c r="H470" s="9">
        <f>G470+G470*'Directions and Options'!$C$23</f>
        <v>0</v>
      </c>
      <c r="I470" s="9">
        <f>H470+H470*'Directions and Options'!$C$24</f>
        <v>0</v>
      </c>
      <c r="J470" s="9">
        <f>I470+I470*'Directions and Options'!$C$24</f>
        <v>0</v>
      </c>
      <c r="K470" s="9">
        <f>J470+J470*'Directions and Options'!$C$24</f>
        <v>0</v>
      </c>
      <c r="L470" s="9">
        <f>K470+K470*'Directions and Options'!$C$24</f>
        <v>0</v>
      </c>
      <c r="M470" s="9">
        <f>L470+L470*'Directions and Options'!$C$24</f>
        <v>0</v>
      </c>
      <c r="N470" s="9">
        <f>M470+M470*'Directions and Options'!$C$24</f>
        <v>0</v>
      </c>
      <c r="O470" s="9">
        <f>N470+N470*'Directions and Options'!$C$24</f>
        <v>0</v>
      </c>
      <c r="P470" s="9">
        <f>O470+O470*'Directions and Options'!$C$24</f>
        <v>0</v>
      </c>
      <c r="Q470" s="9">
        <f>P470+P470*'Directions and Options'!$C$24</f>
        <v>0</v>
      </c>
      <c r="R470" s="9">
        <f>Q470+Q470*'Directions and Options'!$C$24</f>
        <v>0</v>
      </c>
      <c r="S470" s="9">
        <f>R470+R470*'Directions and Options'!$C$24</f>
        <v>0</v>
      </c>
      <c r="T470" s="9">
        <f>S470+S470*'Directions and Options'!$C$24</f>
        <v>0</v>
      </c>
      <c r="U470" s="9">
        <f>T470+T470*'Directions and Options'!$C$24</f>
        <v>0</v>
      </c>
      <c r="V470" s="9">
        <f>U470+U470*'Directions and Options'!$C$24</f>
        <v>0</v>
      </c>
      <c r="W470" s="9">
        <f>V470+V470*'Directions and Options'!$C$24</f>
        <v>0</v>
      </c>
      <c r="X470" s="9">
        <f>W470+W470*'Directions and Options'!$C$24</f>
        <v>0</v>
      </c>
    </row>
    <row r="471" spans="2:24" hidden="1" outlineLevel="2" x14ac:dyDescent="0.3">
      <c r="B471" s="113"/>
      <c r="C471" s="9" t="str">
        <f>IF(ISBLANK(Input!C113)," ",Input!C113)</f>
        <v xml:space="preserve"> </v>
      </c>
      <c r="D471" s="9">
        <f>Input!F113</f>
        <v>0</v>
      </c>
      <c r="E471" s="9">
        <f>D471+D471*'Directions and Options'!$C$23</f>
        <v>0</v>
      </c>
      <c r="F471" s="9">
        <f>E471+E471*'Directions and Options'!$C$23</f>
        <v>0</v>
      </c>
      <c r="G471" s="9">
        <f>F471+F471*'Directions and Options'!$C$23</f>
        <v>0</v>
      </c>
      <c r="H471" s="9">
        <f>G471+G471*'Directions and Options'!$C$23</f>
        <v>0</v>
      </c>
      <c r="I471" s="9">
        <f>H471+H471*'Directions and Options'!$C$24</f>
        <v>0</v>
      </c>
      <c r="J471" s="9">
        <f>I471+I471*'Directions and Options'!$C$24</f>
        <v>0</v>
      </c>
      <c r="K471" s="9">
        <f>J471+J471*'Directions and Options'!$C$24</f>
        <v>0</v>
      </c>
      <c r="L471" s="9">
        <f>K471+K471*'Directions and Options'!$C$24</f>
        <v>0</v>
      </c>
      <c r="M471" s="9">
        <f>L471+L471*'Directions and Options'!$C$24</f>
        <v>0</v>
      </c>
      <c r="N471" s="9">
        <f>M471+M471*'Directions and Options'!$C$24</f>
        <v>0</v>
      </c>
      <c r="O471" s="9">
        <f>N471+N471*'Directions and Options'!$C$24</f>
        <v>0</v>
      </c>
      <c r="P471" s="9">
        <f>O471+O471*'Directions and Options'!$C$24</f>
        <v>0</v>
      </c>
      <c r="Q471" s="9">
        <f>P471+P471*'Directions and Options'!$C$24</f>
        <v>0</v>
      </c>
      <c r="R471" s="9">
        <f>Q471+Q471*'Directions and Options'!$C$24</f>
        <v>0</v>
      </c>
      <c r="S471" s="9">
        <f>R471+R471*'Directions and Options'!$C$24</f>
        <v>0</v>
      </c>
      <c r="T471" s="9">
        <f>S471+S471*'Directions and Options'!$C$24</f>
        <v>0</v>
      </c>
      <c r="U471" s="9">
        <f>T471+T471*'Directions and Options'!$C$24</f>
        <v>0</v>
      </c>
      <c r="V471" s="9">
        <f>U471+U471*'Directions and Options'!$C$24</f>
        <v>0</v>
      </c>
      <c r="W471" s="9">
        <f>V471+V471*'Directions and Options'!$C$24</f>
        <v>0</v>
      </c>
      <c r="X471" s="9">
        <f>W471+W471*'Directions and Options'!$C$24</f>
        <v>0</v>
      </c>
    </row>
    <row r="472" spans="2:24" hidden="1" outlineLevel="2" x14ac:dyDescent="0.3">
      <c r="B472" s="113"/>
      <c r="C472" s="9" t="str">
        <f>IF(ISBLANK(Input!C114)," ",Input!C114)</f>
        <v xml:space="preserve"> </v>
      </c>
      <c r="D472" s="9">
        <f>Input!F114</f>
        <v>0</v>
      </c>
      <c r="E472" s="9">
        <f>D472+D472*'Directions and Options'!$C$23</f>
        <v>0</v>
      </c>
      <c r="F472" s="9">
        <f>E472+E472*'Directions and Options'!$C$23</f>
        <v>0</v>
      </c>
      <c r="G472" s="9">
        <f>F472+F472*'Directions and Options'!$C$23</f>
        <v>0</v>
      </c>
      <c r="H472" s="9">
        <f>G472+G472*'Directions and Options'!$C$23</f>
        <v>0</v>
      </c>
      <c r="I472" s="9">
        <f>H472+H472*'Directions and Options'!$C$24</f>
        <v>0</v>
      </c>
      <c r="J472" s="9">
        <f>I472+I472*'Directions and Options'!$C$24</f>
        <v>0</v>
      </c>
      <c r="K472" s="9">
        <f>J472+J472*'Directions and Options'!$C$24</f>
        <v>0</v>
      </c>
      <c r="L472" s="9">
        <f>K472+K472*'Directions and Options'!$C$24</f>
        <v>0</v>
      </c>
      <c r="M472" s="9">
        <f>L472+L472*'Directions and Options'!$C$24</f>
        <v>0</v>
      </c>
      <c r="N472" s="9">
        <f>M472+M472*'Directions and Options'!$C$24</f>
        <v>0</v>
      </c>
      <c r="O472" s="9">
        <f>N472+N472*'Directions and Options'!$C$24</f>
        <v>0</v>
      </c>
      <c r="P472" s="9">
        <f>O472+O472*'Directions and Options'!$C$24</f>
        <v>0</v>
      </c>
      <c r="Q472" s="9">
        <f>P472+P472*'Directions and Options'!$C$24</f>
        <v>0</v>
      </c>
      <c r="R472" s="9">
        <f>Q472+Q472*'Directions and Options'!$C$24</f>
        <v>0</v>
      </c>
      <c r="S472" s="9">
        <f>R472+R472*'Directions and Options'!$C$24</f>
        <v>0</v>
      </c>
      <c r="T472" s="9">
        <f>S472+S472*'Directions and Options'!$C$24</f>
        <v>0</v>
      </c>
      <c r="U472" s="9">
        <f>T472+T472*'Directions and Options'!$C$24</f>
        <v>0</v>
      </c>
      <c r="V472" s="9">
        <f>U472+U472*'Directions and Options'!$C$24</f>
        <v>0</v>
      </c>
      <c r="W472" s="9">
        <f>V472+V472*'Directions and Options'!$C$24</f>
        <v>0</v>
      </c>
      <c r="X472" s="9">
        <f>W472+W472*'Directions and Options'!$C$24</f>
        <v>0</v>
      </c>
    </row>
    <row r="473" spans="2:24" hidden="1" outlineLevel="2" x14ac:dyDescent="0.3">
      <c r="B473" s="113"/>
      <c r="C473" s="9" t="str">
        <f>IF(ISBLANK(Input!C115)," ",Input!C115)</f>
        <v xml:space="preserve"> </v>
      </c>
      <c r="D473" s="9">
        <f>Input!F115</f>
        <v>0</v>
      </c>
      <c r="E473" s="9">
        <f>D473+D473*'Directions and Options'!$C$23</f>
        <v>0</v>
      </c>
      <c r="F473" s="9">
        <f>E473+E473*'Directions and Options'!$C$23</f>
        <v>0</v>
      </c>
      <c r="G473" s="9">
        <f>F473+F473*'Directions and Options'!$C$23</f>
        <v>0</v>
      </c>
      <c r="H473" s="9">
        <f>G473+G473*'Directions and Options'!$C$23</f>
        <v>0</v>
      </c>
      <c r="I473" s="9">
        <f>H473+H473*'Directions and Options'!$C$24</f>
        <v>0</v>
      </c>
      <c r="J473" s="9">
        <f>I473+I473*'Directions and Options'!$C$24</f>
        <v>0</v>
      </c>
      <c r="K473" s="9">
        <f>J473+J473*'Directions and Options'!$C$24</f>
        <v>0</v>
      </c>
      <c r="L473" s="9">
        <f>K473+K473*'Directions and Options'!$C$24</f>
        <v>0</v>
      </c>
      <c r="M473" s="9">
        <f>L473+L473*'Directions and Options'!$C$24</f>
        <v>0</v>
      </c>
      <c r="N473" s="9">
        <f>M473+M473*'Directions and Options'!$C$24</f>
        <v>0</v>
      </c>
      <c r="O473" s="9">
        <f>N473+N473*'Directions and Options'!$C$24</f>
        <v>0</v>
      </c>
      <c r="P473" s="9">
        <f>O473+O473*'Directions and Options'!$C$24</f>
        <v>0</v>
      </c>
      <c r="Q473" s="9">
        <f>P473+P473*'Directions and Options'!$C$24</f>
        <v>0</v>
      </c>
      <c r="R473" s="9">
        <f>Q473+Q473*'Directions and Options'!$C$24</f>
        <v>0</v>
      </c>
      <c r="S473" s="9">
        <f>R473+R473*'Directions and Options'!$C$24</f>
        <v>0</v>
      </c>
      <c r="T473" s="9">
        <f>S473+S473*'Directions and Options'!$C$24</f>
        <v>0</v>
      </c>
      <c r="U473" s="9">
        <f>T473+T473*'Directions and Options'!$C$24</f>
        <v>0</v>
      </c>
      <c r="V473" s="9">
        <f>U473+U473*'Directions and Options'!$C$24</f>
        <v>0</v>
      </c>
      <c r="W473" s="9">
        <f>V473+V473*'Directions and Options'!$C$24</f>
        <v>0</v>
      </c>
      <c r="X473" s="9">
        <f>W473+W473*'Directions and Options'!$C$24</f>
        <v>0</v>
      </c>
    </row>
    <row r="474" spans="2:24" hidden="1" outlineLevel="2" x14ac:dyDescent="0.3">
      <c r="B474" s="113"/>
      <c r="C474" s="9" t="str">
        <f>IF(ISBLANK(Input!C116)," ",Input!C116)</f>
        <v xml:space="preserve"> </v>
      </c>
      <c r="D474" s="9">
        <f>Input!F116</f>
        <v>0</v>
      </c>
      <c r="E474" s="9">
        <f>D474+D474*'Directions and Options'!$C$23</f>
        <v>0</v>
      </c>
      <c r="F474" s="9">
        <f>E474+E474*'Directions and Options'!$C$23</f>
        <v>0</v>
      </c>
      <c r="G474" s="9">
        <f>F474+F474*'Directions and Options'!$C$23</f>
        <v>0</v>
      </c>
      <c r="H474" s="9">
        <f>G474+G474*'Directions and Options'!$C$23</f>
        <v>0</v>
      </c>
      <c r="I474" s="9">
        <f>H474+H474*'Directions and Options'!$C$24</f>
        <v>0</v>
      </c>
      <c r="J474" s="9">
        <f>I474+I474*'Directions and Options'!$C$24</f>
        <v>0</v>
      </c>
      <c r="K474" s="9">
        <f>J474+J474*'Directions and Options'!$C$24</f>
        <v>0</v>
      </c>
      <c r="L474" s="9">
        <f>K474+K474*'Directions and Options'!$C$24</f>
        <v>0</v>
      </c>
      <c r="M474" s="9">
        <f>L474+L474*'Directions and Options'!$C$24</f>
        <v>0</v>
      </c>
      <c r="N474" s="9">
        <f>M474+M474*'Directions and Options'!$C$24</f>
        <v>0</v>
      </c>
      <c r="O474" s="9">
        <f>N474+N474*'Directions and Options'!$C$24</f>
        <v>0</v>
      </c>
      <c r="P474" s="9">
        <f>O474+O474*'Directions and Options'!$C$24</f>
        <v>0</v>
      </c>
      <c r="Q474" s="9">
        <f>P474+P474*'Directions and Options'!$C$24</f>
        <v>0</v>
      </c>
      <c r="R474" s="9">
        <f>Q474+Q474*'Directions and Options'!$C$24</f>
        <v>0</v>
      </c>
      <c r="S474" s="9">
        <f>R474+R474*'Directions and Options'!$C$24</f>
        <v>0</v>
      </c>
      <c r="T474" s="9">
        <f>S474+S474*'Directions and Options'!$C$24</f>
        <v>0</v>
      </c>
      <c r="U474" s="9">
        <f>T474+T474*'Directions and Options'!$C$24</f>
        <v>0</v>
      </c>
      <c r="V474" s="9">
        <f>U474+U474*'Directions and Options'!$C$24</f>
        <v>0</v>
      </c>
      <c r="W474" s="9">
        <f>V474+V474*'Directions and Options'!$C$24</f>
        <v>0</v>
      </c>
      <c r="X474" s="9">
        <f>W474+W474*'Directions and Options'!$C$24</f>
        <v>0</v>
      </c>
    </row>
    <row r="475" spans="2:24" hidden="1" outlineLevel="2" x14ac:dyDescent="0.3">
      <c r="B475" s="113"/>
      <c r="C475" s="9" t="str">
        <f>IF(ISBLANK(Input!C117)," ",Input!C117)</f>
        <v xml:space="preserve"> </v>
      </c>
      <c r="D475" s="9">
        <f>Input!F117</f>
        <v>0</v>
      </c>
      <c r="E475" s="9">
        <f>D475+D475*'Directions and Options'!$C$23</f>
        <v>0</v>
      </c>
      <c r="F475" s="9">
        <f>E475+E475*'Directions and Options'!$C$23</f>
        <v>0</v>
      </c>
      <c r="G475" s="9">
        <f>F475+F475*'Directions and Options'!$C$23</f>
        <v>0</v>
      </c>
      <c r="H475" s="9">
        <f>G475+G475*'Directions and Options'!$C$23</f>
        <v>0</v>
      </c>
      <c r="I475" s="9">
        <f>H475+H475*'Directions and Options'!$C$24</f>
        <v>0</v>
      </c>
      <c r="J475" s="9">
        <f>I475+I475*'Directions and Options'!$C$24</f>
        <v>0</v>
      </c>
      <c r="K475" s="9">
        <f>J475+J475*'Directions and Options'!$C$24</f>
        <v>0</v>
      </c>
      <c r="L475" s="9">
        <f>K475+K475*'Directions and Options'!$C$24</f>
        <v>0</v>
      </c>
      <c r="M475" s="9">
        <f>L475+L475*'Directions and Options'!$C$24</f>
        <v>0</v>
      </c>
      <c r="N475" s="9">
        <f>M475+M475*'Directions and Options'!$C$24</f>
        <v>0</v>
      </c>
      <c r="O475" s="9">
        <f>N475+N475*'Directions and Options'!$C$24</f>
        <v>0</v>
      </c>
      <c r="P475" s="9">
        <f>O475+O475*'Directions and Options'!$C$24</f>
        <v>0</v>
      </c>
      <c r="Q475" s="9">
        <f>P475+P475*'Directions and Options'!$C$24</f>
        <v>0</v>
      </c>
      <c r="R475" s="9">
        <f>Q475+Q475*'Directions and Options'!$C$24</f>
        <v>0</v>
      </c>
      <c r="S475" s="9">
        <f>R475+R475*'Directions and Options'!$C$24</f>
        <v>0</v>
      </c>
      <c r="T475" s="9">
        <f>S475+S475*'Directions and Options'!$C$24</f>
        <v>0</v>
      </c>
      <c r="U475" s="9">
        <f>T475+T475*'Directions and Options'!$C$24</f>
        <v>0</v>
      </c>
      <c r="V475" s="9">
        <f>U475+U475*'Directions and Options'!$C$24</f>
        <v>0</v>
      </c>
      <c r="W475" s="9">
        <f>V475+V475*'Directions and Options'!$C$24</f>
        <v>0</v>
      </c>
      <c r="X475" s="9">
        <f>W475+W475*'Directions and Options'!$C$24</f>
        <v>0</v>
      </c>
    </row>
    <row r="476" spans="2:24" hidden="1" outlineLevel="2" x14ac:dyDescent="0.3">
      <c r="B476" s="113"/>
      <c r="C476" s="9" t="str">
        <f>IF(ISBLANK(Input!C118)," ",Input!C118)</f>
        <v xml:space="preserve"> </v>
      </c>
      <c r="D476" s="9">
        <f>Input!F118</f>
        <v>0</v>
      </c>
      <c r="E476" s="9">
        <f>D476+D476*'Directions and Options'!$C$23</f>
        <v>0</v>
      </c>
      <c r="F476" s="9">
        <f>E476+E476*'Directions and Options'!$C$23</f>
        <v>0</v>
      </c>
      <c r="G476" s="9">
        <f>F476+F476*'Directions and Options'!$C$23</f>
        <v>0</v>
      </c>
      <c r="H476" s="9">
        <f>G476+G476*'Directions and Options'!$C$23</f>
        <v>0</v>
      </c>
      <c r="I476" s="9">
        <f>H476+H476*'Directions and Options'!$C$24</f>
        <v>0</v>
      </c>
      <c r="J476" s="9">
        <f>I476+I476*'Directions and Options'!$C$24</f>
        <v>0</v>
      </c>
      <c r="K476" s="9">
        <f>J476+J476*'Directions and Options'!$C$24</f>
        <v>0</v>
      </c>
      <c r="L476" s="9">
        <f>K476+K476*'Directions and Options'!$C$24</f>
        <v>0</v>
      </c>
      <c r="M476" s="9">
        <f>L476+L476*'Directions and Options'!$C$24</f>
        <v>0</v>
      </c>
      <c r="N476" s="9">
        <f>M476+M476*'Directions and Options'!$C$24</f>
        <v>0</v>
      </c>
      <c r="O476" s="9">
        <f>N476+N476*'Directions and Options'!$C$24</f>
        <v>0</v>
      </c>
      <c r="P476" s="9">
        <f>O476+O476*'Directions and Options'!$C$24</f>
        <v>0</v>
      </c>
      <c r="Q476" s="9">
        <f>P476+P476*'Directions and Options'!$C$24</f>
        <v>0</v>
      </c>
      <c r="R476" s="9">
        <f>Q476+Q476*'Directions and Options'!$C$24</f>
        <v>0</v>
      </c>
      <c r="S476" s="9">
        <f>R476+R476*'Directions and Options'!$C$24</f>
        <v>0</v>
      </c>
      <c r="T476" s="9">
        <f>S476+S476*'Directions and Options'!$C$24</f>
        <v>0</v>
      </c>
      <c r="U476" s="9">
        <f>T476+T476*'Directions and Options'!$C$24</f>
        <v>0</v>
      </c>
      <c r="V476" s="9">
        <f>U476+U476*'Directions and Options'!$C$24</f>
        <v>0</v>
      </c>
      <c r="W476" s="9">
        <f>V476+V476*'Directions and Options'!$C$24</f>
        <v>0</v>
      </c>
      <c r="X476" s="9">
        <f>W476+W476*'Directions and Options'!$C$24</f>
        <v>0</v>
      </c>
    </row>
    <row r="477" spans="2:24" hidden="1" outlineLevel="2" x14ac:dyDescent="0.3">
      <c r="B477" s="113"/>
      <c r="C477" s="9" t="str">
        <f>IF(ISBLANK(Input!C119)," ",Input!C119)</f>
        <v xml:space="preserve"> </v>
      </c>
      <c r="D477" s="9">
        <f>Input!F119</f>
        <v>0</v>
      </c>
      <c r="E477" s="9">
        <f>D477+D477*'Directions and Options'!$C$23</f>
        <v>0</v>
      </c>
      <c r="F477" s="9">
        <f>E477+E477*'Directions and Options'!$C$23</f>
        <v>0</v>
      </c>
      <c r="G477" s="9">
        <f>F477+F477*'Directions and Options'!$C$23</f>
        <v>0</v>
      </c>
      <c r="H477" s="9">
        <f>G477+G477*'Directions and Options'!$C$23</f>
        <v>0</v>
      </c>
      <c r="I477" s="9">
        <f>H477+H477*'Directions and Options'!$C$24</f>
        <v>0</v>
      </c>
      <c r="J477" s="9">
        <f>I477+I477*'Directions and Options'!$C$24</f>
        <v>0</v>
      </c>
      <c r="K477" s="9">
        <f>J477+J477*'Directions and Options'!$C$24</f>
        <v>0</v>
      </c>
      <c r="L477" s="9">
        <f>K477+K477*'Directions and Options'!$C$24</f>
        <v>0</v>
      </c>
      <c r="M477" s="9">
        <f>L477+L477*'Directions and Options'!$C$24</f>
        <v>0</v>
      </c>
      <c r="N477" s="9">
        <f>M477+M477*'Directions and Options'!$C$24</f>
        <v>0</v>
      </c>
      <c r="O477" s="9">
        <f>N477+N477*'Directions and Options'!$C$24</f>
        <v>0</v>
      </c>
      <c r="P477" s="9">
        <f>O477+O477*'Directions and Options'!$C$24</f>
        <v>0</v>
      </c>
      <c r="Q477" s="9">
        <f>P477+P477*'Directions and Options'!$C$24</f>
        <v>0</v>
      </c>
      <c r="R477" s="9">
        <f>Q477+Q477*'Directions and Options'!$C$24</f>
        <v>0</v>
      </c>
      <c r="S477" s="9">
        <f>R477+R477*'Directions and Options'!$C$24</f>
        <v>0</v>
      </c>
      <c r="T477" s="9">
        <f>S477+S477*'Directions and Options'!$C$24</f>
        <v>0</v>
      </c>
      <c r="U477" s="9">
        <f>T477+T477*'Directions and Options'!$C$24</f>
        <v>0</v>
      </c>
      <c r="V477" s="9">
        <f>U477+U477*'Directions and Options'!$C$24</f>
        <v>0</v>
      </c>
      <c r="W477" s="9">
        <f>V477+V477*'Directions and Options'!$C$24</f>
        <v>0</v>
      </c>
      <c r="X477" s="9">
        <f>W477+W477*'Directions and Options'!$C$24</f>
        <v>0</v>
      </c>
    </row>
    <row r="478" spans="2:24" hidden="1" outlineLevel="2" x14ac:dyDescent="0.3">
      <c r="B478" s="113"/>
      <c r="C478" s="9" t="str">
        <f>IF(ISBLANK(Input!C120)," ",Input!C120)</f>
        <v xml:space="preserve"> </v>
      </c>
      <c r="D478" s="9">
        <f>Input!F120</f>
        <v>0</v>
      </c>
      <c r="E478" s="9">
        <f>D478+D478*'Directions and Options'!$C$23</f>
        <v>0</v>
      </c>
      <c r="F478" s="9">
        <f>E478+E478*'Directions and Options'!$C$23</f>
        <v>0</v>
      </c>
      <c r="G478" s="9">
        <f>F478+F478*'Directions and Options'!$C$23</f>
        <v>0</v>
      </c>
      <c r="H478" s="9">
        <f>G478+G478*'Directions and Options'!$C$23</f>
        <v>0</v>
      </c>
      <c r="I478" s="9">
        <f>H478+H478*'Directions and Options'!$C$24</f>
        <v>0</v>
      </c>
      <c r="J478" s="9">
        <f>I478+I478*'Directions and Options'!$C$24</f>
        <v>0</v>
      </c>
      <c r="K478" s="9">
        <f>J478+J478*'Directions and Options'!$C$24</f>
        <v>0</v>
      </c>
      <c r="L478" s="9">
        <f>K478+K478*'Directions and Options'!$C$24</f>
        <v>0</v>
      </c>
      <c r="M478" s="9">
        <f>L478+L478*'Directions and Options'!$C$24</f>
        <v>0</v>
      </c>
      <c r="N478" s="9">
        <f>M478+M478*'Directions and Options'!$C$24</f>
        <v>0</v>
      </c>
      <c r="O478" s="9">
        <f>N478+N478*'Directions and Options'!$C$24</f>
        <v>0</v>
      </c>
      <c r="P478" s="9">
        <f>O478+O478*'Directions and Options'!$C$24</f>
        <v>0</v>
      </c>
      <c r="Q478" s="9">
        <f>P478+P478*'Directions and Options'!$C$24</f>
        <v>0</v>
      </c>
      <c r="R478" s="9">
        <f>Q478+Q478*'Directions and Options'!$C$24</f>
        <v>0</v>
      </c>
      <c r="S478" s="9">
        <f>R478+R478*'Directions and Options'!$C$24</f>
        <v>0</v>
      </c>
      <c r="T478" s="9">
        <f>S478+S478*'Directions and Options'!$C$24</f>
        <v>0</v>
      </c>
      <c r="U478" s="9">
        <f>T478+T478*'Directions and Options'!$C$24</f>
        <v>0</v>
      </c>
      <c r="V478" s="9">
        <f>U478+U478*'Directions and Options'!$C$24</f>
        <v>0</v>
      </c>
      <c r="W478" s="9">
        <f>V478+V478*'Directions and Options'!$C$24</f>
        <v>0</v>
      </c>
      <c r="X478" s="9">
        <f>W478+W478*'Directions and Options'!$C$24</f>
        <v>0</v>
      </c>
    </row>
    <row r="479" spans="2:24" hidden="1" outlineLevel="2" x14ac:dyDescent="0.3">
      <c r="B479" s="113"/>
      <c r="C479" s="9" t="str">
        <f>IF(ISBLANK(Input!C121)," ",Input!C121)</f>
        <v xml:space="preserve"> </v>
      </c>
      <c r="D479" s="9">
        <f>Input!F121</f>
        <v>0</v>
      </c>
      <c r="E479" s="9">
        <f>D479+D479*'Directions and Options'!$C$23</f>
        <v>0</v>
      </c>
      <c r="F479" s="9">
        <f>E479+E479*'Directions and Options'!$C$23</f>
        <v>0</v>
      </c>
      <c r="G479" s="9">
        <f>F479+F479*'Directions and Options'!$C$23</f>
        <v>0</v>
      </c>
      <c r="H479" s="9">
        <f>G479+G479*'Directions and Options'!$C$23</f>
        <v>0</v>
      </c>
      <c r="I479" s="9">
        <f>H479+H479*'Directions and Options'!$C$24</f>
        <v>0</v>
      </c>
      <c r="J479" s="9">
        <f>I479+I479*'Directions and Options'!$C$24</f>
        <v>0</v>
      </c>
      <c r="K479" s="9">
        <f>J479+J479*'Directions and Options'!$C$24</f>
        <v>0</v>
      </c>
      <c r="L479" s="9">
        <f>K479+K479*'Directions and Options'!$C$24</f>
        <v>0</v>
      </c>
      <c r="M479" s="9">
        <f>L479+L479*'Directions and Options'!$C$24</f>
        <v>0</v>
      </c>
      <c r="N479" s="9">
        <f>M479+M479*'Directions and Options'!$C$24</f>
        <v>0</v>
      </c>
      <c r="O479" s="9">
        <f>N479+N479*'Directions and Options'!$C$24</f>
        <v>0</v>
      </c>
      <c r="P479" s="9">
        <f>O479+O479*'Directions and Options'!$C$24</f>
        <v>0</v>
      </c>
      <c r="Q479" s="9">
        <f>P479+P479*'Directions and Options'!$C$24</f>
        <v>0</v>
      </c>
      <c r="R479" s="9">
        <f>Q479+Q479*'Directions and Options'!$C$24</f>
        <v>0</v>
      </c>
      <c r="S479" s="9">
        <f>R479+R479*'Directions and Options'!$C$24</f>
        <v>0</v>
      </c>
      <c r="T479" s="9">
        <f>S479+S479*'Directions and Options'!$C$24</f>
        <v>0</v>
      </c>
      <c r="U479" s="9">
        <f>T479+T479*'Directions and Options'!$C$24</f>
        <v>0</v>
      </c>
      <c r="V479" s="9">
        <f>U479+U479*'Directions and Options'!$C$24</f>
        <v>0</v>
      </c>
      <c r="W479" s="9">
        <f>V479+V479*'Directions and Options'!$C$24</f>
        <v>0</v>
      </c>
      <c r="X479" s="9">
        <f>W479+W479*'Directions and Options'!$C$24</f>
        <v>0</v>
      </c>
    </row>
    <row r="480" spans="2:24" hidden="1" outlineLevel="2" x14ac:dyDescent="0.3">
      <c r="B480" s="113"/>
      <c r="C480" s="9" t="str">
        <f>IF(ISBLANK(Input!C122)," ",Input!C122)</f>
        <v xml:space="preserve"> </v>
      </c>
      <c r="D480" s="9">
        <f>Input!F122</f>
        <v>0</v>
      </c>
      <c r="E480" s="9">
        <f>D480+D480*'Directions and Options'!$C$23</f>
        <v>0</v>
      </c>
      <c r="F480" s="9">
        <f>E480+E480*'Directions and Options'!$C$23</f>
        <v>0</v>
      </c>
      <c r="G480" s="9">
        <f>F480+F480*'Directions and Options'!$C$23</f>
        <v>0</v>
      </c>
      <c r="H480" s="9">
        <f>G480+G480*'Directions and Options'!$C$23</f>
        <v>0</v>
      </c>
      <c r="I480" s="9">
        <f>H480+H480*'Directions and Options'!$C$24</f>
        <v>0</v>
      </c>
      <c r="J480" s="9">
        <f>I480+I480*'Directions and Options'!$C$24</f>
        <v>0</v>
      </c>
      <c r="K480" s="9">
        <f>J480+J480*'Directions and Options'!$C$24</f>
        <v>0</v>
      </c>
      <c r="L480" s="9">
        <f>K480+K480*'Directions and Options'!$C$24</f>
        <v>0</v>
      </c>
      <c r="M480" s="9">
        <f>L480+L480*'Directions and Options'!$C$24</f>
        <v>0</v>
      </c>
      <c r="N480" s="9">
        <f>M480+M480*'Directions and Options'!$C$24</f>
        <v>0</v>
      </c>
      <c r="O480" s="9">
        <f>N480+N480*'Directions and Options'!$C$24</f>
        <v>0</v>
      </c>
      <c r="P480" s="9">
        <f>O480+O480*'Directions and Options'!$C$24</f>
        <v>0</v>
      </c>
      <c r="Q480" s="9">
        <f>P480+P480*'Directions and Options'!$C$24</f>
        <v>0</v>
      </c>
      <c r="R480" s="9">
        <f>Q480+Q480*'Directions and Options'!$C$24</f>
        <v>0</v>
      </c>
      <c r="S480" s="9">
        <f>R480+R480*'Directions and Options'!$C$24</f>
        <v>0</v>
      </c>
      <c r="T480" s="9">
        <f>S480+S480*'Directions and Options'!$C$24</f>
        <v>0</v>
      </c>
      <c r="U480" s="9">
        <f>T480+T480*'Directions and Options'!$C$24</f>
        <v>0</v>
      </c>
      <c r="V480" s="9">
        <f>U480+U480*'Directions and Options'!$C$24</f>
        <v>0</v>
      </c>
      <c r="W480" s="9">
        <f>V480+V480*'Directions and Options'!$C$24</f>
        <v>0</v>
      </c>
      <c r="X480" s="9">
        <f>W480+W480*'Directions and Options'!$C$24</f>
        <v>0</v>
      </c>
    </row>
    <row r="481" spans="2:24" hidden="1" outlineLevel="2" x14ac:dyDescent="0.3">
      <c r="B481" s="113"/>
      <c r="C481" s="9" t="str">
        <f>IF(ISBLANK(Input!C123)," ",Input!C123)</f>
        <v xml:space="preserve"> </v>
      </c>
      <c r="D481" s="9">
        <f>Input!F123</f>
        <v>0</v>
      </c>
      <c r="E481" s="9">
        <f>D481+D481*'Directions and Options'!$C$23</f>
        <v>0</v>
      </c>
      <c r="F481" s="9">
        <f>E481+E481*'Directions and Options'!$C$23</f>
        <v>0</v>
      </c>
      <c r="G481" s="9">
        <f>F481+F481*'Directions and Options'!$C$23</f>
        <v>0</v>
      </c>
      <c r="H481" s="9">
        <f>G481+G481*'Directions and Options'!$C$23</f>
        <v>0</v>
      </c>
      <c r="I481" s="9">
        <f>H481+H481*'Directions and Options'!$C$24</f>
        <v>0</v>
      </c>
      <c r="J481" s="9">
        <f>I481+I481*'Directions and Options'!$C$24</f>
        <v>0</v>
      </c>
      <c r="K481" s="9">
        <f>J481+J481*'Directions and Options'!$C$24</f>
        <v>0</v>
      </c>
      <c r="L481" s="9">
        <f>K481+K481*'Directions and Options'!$C$24</f>
        <v>0</v>
      </c>
      <c r="M481" s="9">
        <f>L481+L481*'Directions and Options'!$C$24</f>
        <v>0</v>
      </c>
      <c r="N481" s="9">
        <f>M481+M481*'Directions and Options'!$C$24</f>
        <v>0</v>
      </c>
      <c r="O481" s="9">
        <f>N481+N481*'Directions and Options'!$C$24</f>
        <v>0</v>
      </c>
      <c r="P481" s="9">
        <f>O481+O481*'Directions and Options'!$C$24</f>
        <v>0</v>
      </c>
      <c r="Q481" s="9">
        <f>P481+P481*'Directions and Options'!$C$24</f>
        <v>0</v>
      </c>
      <c r="R481" s="9">
        <f>Q481+Q481*'Directions and Options'!$C$24</f>
        <v>0</v>
      </c>
      <c r="S481" s="9">
        <f>R481+R481*'Directions and Options'!$C$24</f>
        <v>0</v>
      </c>
      <c r="T481" s="9">
        <f>S481+S481*'Directions and Options'!$C$24</f>
        <v>0</v>
      </c>
      <c r="U481" s="9">
        <f>T481+T481*'Directions and Options'!$C$24</f>
        <v>0</v>
      </c>
      <c r="V481" s="9">
        <f>U481+U481*'Directions and Options'!$C$24</f>
        <v>0</v>
      </c>
      <c r="W481" s="9">
        <f>V481+V481*'Directions and Options'!$C$24</f>
        <v>0</v>
      </c>
      <c r="X481" s="9">
        <f>W481+W481*'Directions and Options'!$C$24</f>
        <v>0</v>
      </c>
    </row>
    <row r="482" spans="2:24" hidden="1" outlineLevel="2" x14ac:dyDescent="0.3">
      <c r="B482" s="113"/>
      <c r="C482" s="9" t="str">
        <f>IF(ISBLANK(Input!C124)," ",Input!C124)</f>
        <v xml:space="preserve"> </v>
      </c>
      <c r="D482" s="9">
        <f>Input!F124</f>
        <v>0</v>
      </c>
      <c r="E482" s="9">
        <f>D482+D482*'Directions and Options'!$C$23</f>
        <v>0</v>
      </c>
      <c r="F482" s="9">
        <f>E482+E482*'Directions and Options'!$C$23</f>
        <v>0</v>
      </c>
      <c r="G482" s="9">
        <f>F482+F482*'Directions and Options'!$C$23</f>
        <v>0</v>
      </c>
      <c r="H482" s="9">
        <f>G482+G482*'Directions and Options'!$C$23</f>
        <v>0</v>
      </c>
      <c r="I482" s="9">
        <f>H482+H482*'Directions and Options'!$C$24</f>
        <v>0</v>
      </c>
      <c r="J482" s="9">
        <f>I482+I482*'Directions and Options'!$C$24</f>
        <v>0</v>
      </c>
      <c r="K482" s="9">
        <f>J482+J482*'Directions and Options'!$C$24</f>
        <v>0</v>
      </c>
      <c r="L482" s="9">
        <f>K482+K482*'Directions and Options'!$C$24</f>
        <v>0</v>
      </c>
      <c r="M482" s="9">
        <f>L482+L482*'Directions and Options'!$C$24</f>
        <v>0</v>
      </c>
      <c r="N482" s="9">
        <f>M482+M482*'Directions and Options'!$C$24</f>
        <v>0</v>
      </c>
      <c r="O482" s="9">
        <f>N482+N482*'Directions and Options'!$C$24</f>
        <v>0</v>
      </c>
      <c r="P482" s="9">
        <f>O482+O482*'Directions and Options'!$C$24</f>
        <v>0</v>
      </c>
      <c r="Q482" s="9">
        <f>P482+P482*'Directions and Options'!$C$24</f>
        <v>0</v>
      </c>
      <c r="R482" s="9">
        <f>Q482+Q482*'Directions and Options'!$C$24</f>
        <v>0</v>
      </c>
      <c r="S482" s="9">
        <f>R482+R482*'Directions and Options'!$C$24</f>
        <v>0</v>
      </c>
      <c r="T482" s="9">
        <f>S482+S482*'Directions and Options'!$C$24</f>
        <v>0</v>
      </c>
      <c r="U482" s="9">
        <f>T482+T482*'Directions and Options'!$C$24</f>
        <v>0</v>
      </c>
      <c r="V482" s="9">
        <f>U482+U482*'Directions and Options'!$C$24</f>
        <v>0</v>
      </c>
      <c r="W482" s="9">
        <f>V482+V482*'Directions and Options'!$C$24</f>
        <v>0</v>
      </c>
      <c r="X482" s="9">
        <f>W482+W482*'Directions and Options'!$C$24</f>
        <v>0</v>
      </c>
    </row>
    <row r="483" spans="2:24" hidden="1" outlineLevel="2" x14ac:dyDescent="0.3">
      <c r="B483" s="113"/>
      <c r="C483" s="9" t="str">
        <f>IF(ISBLANK(Input!C125)," ",Input!C125)</f>
        <v xml:space="preserve"> </v>
      </c>
      <c r="D483" s="9">
        <f>Input!F125</f>
        <v>0</v>
      </c>
      <c r="E483" s="9">
        <f>D483+D483*'Directions and Options'!$C$23</f>
        <v>0</v>
      </c>
      <c r="F483" s="9">
        <f>E483+E483*'Directions and Options'!$C$23</f>
        <v>0</v>
      </c>
      <c r="G483" s="9">
        <f>F483+F483*'Directions and Options'!$C$23</f>
        <v>0</v>
      </c>
      <c r="H483" s="9">
        <f>G483+G483*'Directions and Options'!$C$23</f>
        <v>0</v>
      </c>
      <c r="I483" s="9">
        <f>H483+H483*'Directions and Options'!$C$24</f>
        <v>0</v>
      </c>
      <c r="J483" s="9">
        <f>I483+I483*'Directions and Options'!$C$24</f>
        <v>0</v>
      </c>
      <c r="K483" s="9">
        <f>J483+J483*'Directions and Options'!$C$24</f>
        <v>0</v>
      </c>
      <c r="L483" s="9">
        <f>K483+K483*'Directions and Options'!$C$24</f>
        <v>0</v>
      </c>
      <c r="M483" s="9">
        <f>L483+L483*'Directions and Options'!$C$24</f>
        <v>0</v>
      </c>
      <c r="N483" s="9">
        <f>M483+M483*'Directions and Options'!$C$24</f>
        <v>0</v>
      </c>
      <c r="O483" s="9">
        <f>N483+N483*'Directions and Options'!$C$24</f>
        <v>0</v>
      </c>
      <c r="P483" s="9">
        <f>O483+O483*'Directions and Options'!$C$24</f>
        <v>0</v>
      </c>
      <c r="Q483" s="9">
        <f>P483+P483*'Directions and Options'!$C$24</f>
        <v>0</v>
      </c>
      <c r="R483" s="9">
        <f>Q483+Q483*'Directions and Options'!$C$24</f>
        <v>0</v>
      </c>
      <c r="S483" s="9">
        <f>R483+R483*'Directions and Options'!$C$24</f>
        <v>0</v>
      </c>
      <c r="T483" s="9">
        <f>S483+S483*'Directions and Options'!$C$24</f>
        <v>0</v>
      </c>
      <c r="U483" s="9">
        <f>T483+T483*'Directions and Options'!$C$24</f>
        <v>0</v>
      </c>
      <c r="V483" s="9">
        <f>U483+U483*'Directions and Options'!$C$24</f>
        <v>0</v>
      </c>
      <c r="W483" s="9">
        <f>V483+V483*'Directions and Options'!$C$24</f>
        <v>0</v>
      </c>
      <c r="X483" s="9">
        <f>W483+W483*'Directions and Options'!$C$24</f>
        <v>0</v>
      </c>
    </row>
    <row r="484" spans="2:24" hidden="1" outlineLevel="2" x14ac:dyDescent="0.3">
      <c r="B484" s="113"/>
      <c r="C484" s="9" t="str">
        <f>IF(ISBLANK(Input!C126)," ",Input!C126)</f>
        <v xml:space="preserve"> </v>
      </c>
      <c r="D484" s="9">
        <f>Input!F126</f>
        <v>0</v>
      </c>
      <c r="E484" s="9">
        <f>D484+D484*'Directions and Options'!$C$23</f>
        <v>0</v>
      </c>
      <c r="F484" s="9">
        <f>E484+E484*'Directions and Options'!$C$23</f>
        <v>0</v>
      </c>
      <c r="G484" s="9">
        <f>F484+F484*'Directions and Options'!$C$23</f>
        <v>0</v>
      </c>
      <c r="H484" s="9">
        <f>G484+G484*'Directions and Options'!$C$23</f>
        <v>0</v>
      </c>
      <c r="I484" s="9">
        <f>H484+H484*'Directions and Options'!$C$24</f>
        <v>0</v>
      </c>
      <c r="J484" s="9">
        <f>I484+I484*'Directions and Options'!$C$24</f>
        <v>0</v>
      </c>
      <c r="K484" s="9">
        <f>J484+J484*'Directions and Options'!$C$24</f>
        <v>0</v>
      </c>
      <c r="L484" s="9">
        <f>K484+K484*'Directions and Options'!$C$24</f>
        <v>0</v>
      </c>
      <c r="M484" s="9">
        <f>L484+L484*'Directions and Options'!$C$24</f>
        <v>0</v>
      </c>
      <c r="N484" s="9">
        <f>M484+M484*'Directions and Options'!$C$24</f>
        <v>0</v>
      </c>
      <c r="O484" s="9">
        <f>N484+N484*'Directions and Options'!$C$24</f>
        <v>0</v>
      </c>
      <c r="P484" s="9">
        <f>O484+O484*'Directions and Options'!$C$24</f>
        <v>0</v>
      </c>
      <c r="Q484" s="9">
        <f>P484+P484*'Directions and Options'!$C$24</f>
        <v>0</v>
      </c>
      <c r="R484" s="9">
        <f>Q484+Q484*'Directions and Options'!$C$24</f>
        <v>0</v>
      </c>
      <c r="S484" s="9">
        <f>R484+R484*'Directions and Options'!$C$24</f>
        <v>0</v>
      </c>
      <c r="T484" s="9">
        <f>S484+S484*'Directions and Options'!$C$24</f>
        <v>0</v>
      </c>
      <c r="U484" s="9">
        <f>T484+T484*'Directions and Options'!$C$24</f>
        <v>0</v>
      </c>
      <c r="V484" s="9">
        <f>U484+U484*'Directions and Options'!$C$24</f>
        <v>0</v>
      </c>
      <c r="W484" s="9">
        <f>V484+V484*'Directions and Options'!$C$24</f>
        <v>0</v>
      </c>
      <c r="X484" s="9">
        <f>W484+W484*'Directions and Options'!$C$24</f>
        <v>0</v>
      </c>
    </row>
    <row r="485" spans="2:24" hidden="1" outlineLevel="2" x14ac:dyDescent="0.3">
      <c r="B485" s="113"/>
      <c r="C485" s="9" t="str">
        <f>IF(ISBLANK(Input!C127)," ",Input!C127)</f>
        <v xml:space="preserve"> </v>
      </c>
      <c r="D485" s="9">
        <f>Input!F127</f>
        <v>0</v>
      </c>
      <c r="E485" s="9">
        <f>D485+D485*'Directions and Options'!$C$23</f>
        <v>0</v>
      </c>
      <c r="F485" s="9">
        <f>E485+E485*'Directions and Options'!$C$23</f>
        <v>0</v>
      </c>
      <c r="G485" s="9">
        <f>F485+F485*'Directions and Options'!$C$23</f>
        <v>0</v>
      </c>
      <c r="H485" s="9">
        <f>G485+G485*'Directions and Options'!$C$23</f>
        <v>0</v>
      </c>
      <c r="I485" s="9">
        <f>H485+H485*'Directions and Options'!$C$24</f>
        <v>0</v>
      </c>
      <c r="J485" s="9">
        <f>I485+I485*'Directions and Options'!$C$24</f>
        <v>0</v>
      </c>
      <c r="K485" s="9">
        <f>J485+J485*'Directions and Options'!$C$24</f>
        <v>0</v>
      </c>
      <c r="L485" s="9">
        <f>K485+K485*'Directions and Options'!$C$24</f>
        <v>0</v>
      </c>
      <c r="M485" s="9">
        <f>L485+L485*'Directions and Options'!$C$24</f>
        <v>0</v>
      </c>
      <c r="N485" s="9">
        <f>M485+M485*'Directions and Options'!$C$24</f>
        <v>0</v>
      </c>
      <c r="O485" s="9">
        <f>N485+N485*'Directions and Options'!$C$24</f>
        <v>0</v>
      </c>
      <c r="P485" s="9">
        <f>O485+O485*'Directions and Options'!$C$24</f>
        <v>0</v>
      </c>
      <c r="Q485" s="9">
        <f>P485+P485*'Directions and Options'!$C$24</f>
        <v>0</v>
      </c>
      <c r="R485" s="9">
        <f>Q485+Q485*'Directions and Options'!$C$24</f>
        <v>0</v>
      </c>
      <c r="S485" s="9">
        <f>R485+R485*'Directions and Options'!$C$24</f>
        <v>0</v>
      </c>
      <c r="T485" s="9">
        <f>S485+S485*'Directions and Options'!$C$24</f>
        <v>0</v>
      </c>
      <c r="U485" s="9">
        <f>T485+T485*'Directions and Options'!$C$24</f>
        <v>0</v>
      </c>
      <c r="V485" s="9">
        <f>U485+U485*'Directions and Options'!$C$24</f>
        <v>0</v>
      </c>
      <c r="W485" s="9">
        <f>V485+V485*'Directions and Options'!$C$24</f>
        <v>0</v>
      </c>
      <c r="X485" s="9">
        <f>W485+W485*'Directions and Options'!$C$24</f>
        <v>0</v>
      </c>
    </row>
    <row r="486" spans="2:24" hidden="1" outlineLevel="2" x14ac:dyDescent="0.3">
      <c r="B486" s="113"/>
      <c r="C486" s="9" t="str">
        <f>IF(ISBLANK(Input!C128)," ",Input!C128)</f>
        <v xml:space="preserve"> </v>
      </c>
      <c r="D486" s="9">
        <f>Input!F128</f>
        <v>0</v>
      </c>
      <c r="E486" s="9">
        <f>D486+D486*'Directions and Options'!$C$23</f>
        <v>0</v>
      </c>
      <c r="F486" s="9">
        <f>E486+E486*'Directions and Options'!$C$23</f>
        <v>0</v>
      </c>
      <c r="G486" s="9">
        <f>F486+F486*'Directions and Options'!$C$23</f>
        <v>0</v>
      </c>
      <c r="H486" s="9">
        <f>G486+G486*'Directions and Options'!$C$23</f>
        <v>0</v>
      </c>
      <c r="I486" s="9">
        <f>H486+H486*'Directions and Options'!$C$24</f>
        <v>0</v>
      </c>
      <c r="J486" s="9">
        <f>I486+I486*'Directions and Options'!$C$24</f>
        <v>0</v>
      </c>
      <c r="K486" s="9">
        <f>J486+J486*'Directions and Options'!$C$24</f>
        <v>0</v>
      </c>
      <c r="L486" s="9">
        <f>K486+K486*'Directions and Options'!$C$24</f>
        <v>0</v>
      </c>
      <c r="M486" s="9">
        <f>L486+L486*'Directions and Options'!$C$24</f>
        <v>0</v>
      </c>
      <c r="N486" s="9">
        <f>M486+M486*'Directions and Options'!$C$24</f>
        <v>0</v>
      </c>
      <c r="O486" s="9">
        <f>N486+N486*'Directions and Options'!$C$24</f>
        <v>0</v>
      </c>
      <c r="P486" s="9">
        <f>O486+O486*'Directions and Options'!$C$24</f>
        <v>0</v>
      </c>
      <c r="Q486" s="9">
        <f>P486+P486*'Directions and Options'!$C$24</f>
        <v>0</v>
      </c>
      <c r="R486" s="9">
        <f>Q486+Q486*'Directions and Options'!$C$24</f>
        <v>0</v>
      </c>
      <c r="S486" s="9">
        <f>R486+R486*'Directions and Options'!$C$24</f>
        <v>0</v>
      </c>
      <c r="T486" s="9">
        <f>S486+S486*'Directions and Options'!$C$24</f>
        <v>0</v>
      </c>
      <c r="U486" s="9">
        <f>T486+T486*'Directions and Options'!$C$24</f>
        <v>0</v>
      </c>
      <c r="V486" s="9">
        <f>U486+U486*'Directions and Options'!$C$24</f>
        <v>0</v>
      </c>
      <c r="W486" s="9">
        <f>V486+V486*'Directions and Options'!$C$24</f>
        <v>0</v>
      </c>
      <c r="X486" s="9">
        <f>W486+W486*'Directions and Options'!$C$24</f>
        <v>0</v>
      </c>
    </row>
    <row r="487" spans="2:24" hidden="1" outlineLevel="2" x14ac:dyDescent="0.3">
      <c r="B487" s="113"/>
      <c r="C487" s="9" t="str">
        <f>IF(ISBLANK(Input!C129)," ",Input!C129)</f>
        <v xml:space="preserve"> </v>
      </c>
      <c r="D487" s="9">
        <f>Input!F129</f>
        <v>0</v>
      </c>
      <c r="E487" s="9">
        <f>D487+D487*'Directions and Options'!$C$23</f>
        <v>0</v>
      </c>
      <c r="F487" s="9">
        <f>E487+E487*'Directions and Options'!$C$23</f>
        <v>0</v>
      </c>
      <c r="G487" s="9">
        <f>F487+F487*'Directions and Options'!$C$23</f>
        <v>0</v>
      </c>
      <c r="H487" s="9">
        <f>G487+G487*'Directions and Options'!$C$23</f>
        <v>0</v>
      </c>
      <c r="I487" s="9">
        <f>H487+H487*'Directions and Options'!$C$24</f>
        <v>0</v>
      </c>
      <c r="J487" s="9">
        <f>I487+I487*'Directions and Options'!$C$24</f>
        <v>0</v>
      </c>
      <c r="K487" s="9">
        <f>J487+J487*'Directions and Options'!$C$24</f>
        <v>0</v>
      </c>
      <c r="L487" s="9">
        <f>K487+K487*'Directions and Options'!$C$24</f>
        <v>0</v>
      </c>
      <c r="M487" s="9">
        <f>L487+L487*'Directions and Options'!$C$24</f>
        <v>0</v>
      </c>
      <c r="N487" s="9">
        <f>M487+M487*'Directions and Options'!$C$24</f>
        <v>0</v>
      </c>
      <c r="O487" s="9">
        <f>N487+N487*'Directions and Options'!$C$24</f>
        <v>0</v>
      </c>
      <c r="P487" s="9">
        <f>O487+O487*'Directions and Options'!$C$24</f>
        <v>0</v>
      </c>
      <c r="Q487" s="9">
        <f>P487+P487*'Directions and Options'!$C$24</f>
        <v>0</v>
      </c>
      <c r="R487" s="9">
        <f>Q487+Q487*'Directions and Options'!$C$24</f>
        <v>0</v>
      </c>
      <c r="S487" s="9">
        <f>R487+R487*'Directions and Options'!$C$24</f>
        <v>0</v>
      </c>
      <c r="T487" s="9">
        <f>S487+S487*'Directions and Options'!$C$24</f>
        <v>0</v>
      </c>
      <c r="U487" s="9">
        <f>T487+T487*'Directions and Options'!$C$24</f>
        <v>0</v>
      </c>
      <c r="V487" s="9">
        <f>U487+U487*'Directions and Options'!$C$24</f>
        <v>0</v>
      </c>
      <c r="W487" s="9">
        <f>V487+V487*'Directions and Options'!$C$24</f>
        <v>0</v>
      </c>
      <c r="X487" s="9">
        <f>W487+W487*'Directions and Options'!$C$24</f>
        <v>0</v>
      </c>
    </row>
    <row r="488" spans="2:24" hidden="1" outlineLevel="2" x14ac:dyDescent="0.3">
      <c r="B488" s="113"/>
      <c r="C488" s="9" t="str">
        <f>IF(ISBLANK(Input!C130)," ",Input!C130)</f>
        <v xml:space="preserve"> </v>
      </c>
      <c r="D488" s="9">
        <f>Input!F130</f>
        <v>0</v>
      </c>
      <c r="E488" s="9">
        <f>D488+D488*'Directions and Options'!$C$23</f>
        <v>0</v>
      </c>
      <c r="F488" s="9">
        <f>E488+E488*'Directions and Options'!$C$23</f>
        <v>0</v>
      </c>
      <c r="G488" s="9">
        <f>F488+F488*'Directions and Options'!$C$23</f>
        <v>0</v>
      </c>
      <c r="H488" s="9">
        <f>G488+G488*'Directions and Options'!$C$23</f>
        <v>0</v>
      </c>
      <c r="I488" s="9">
        <f>H488+H488*'Directions and Options'!$C$24</f>
        <v>0</v>
      </c>
      <c r="J488" s="9">
        <f>I488+I488*'Directions and Options'!$C$24</f>
        <v>0</v>
      </c>
      <c r="K488" s="9">
        <f>J488+J488*'Directions and Options'!$C$24</f>
        <v>0</v>
      </c>
      <c r="L488" s="9">
        <f>K488+K488*'Directions and Options'!$C$24</f>
        <v>0</v>
      </c>
      <c r="M488" s="9">
        <f>L488+L488*'Directions and Options'!$C$24</f>
        <v>0</v>
      </c>
      <c r="N488" s="9">
        <f>M488+M488*'Directions and Options'!$C$24</f>
        <v>0</v>
      </c>
      <c r="O488" s="9">
        <f>N488+N488*'Directions and Options'!$C$24</f>
        <v>0</v>
      </c>
      <c r="P488" s="9">
        <f>O488+O488*'Directions and Options'!$C$24</f>
        <v>0</v>
      </c>
      <c r="Q488" s="9">
        <f>P488+P488*'Directions and Options'!$C$24</f>
        <v>0</v>
      </c>
      <c r="R488" s="9">
        <f>Q488+Q488*'Directions and Options'!$C$24</f>
        <v>0</v>
      </c>
      <c r="S488" s="9">
        <f>R488+R488*'Directions and Options'!$C$24</f>
        <v>0</v>
      </c>
      <c r="T488" s="9">
        <f>S488+S488*'Directions and Options'!$C$24</f>
        <v>0</v>
      </c>
      <c r="U488" s="9">
        <f>T488+T488*'Directions and Options'!$C$24</f>
        <v>0</v>
      </c>
      <c r="V488" s="9">
        <f>U488+U488*'Directions and Options'!$C$24</f>
        <v>0</v>
      </c>
      <c r="W488" s="9">
        <f>V488+V488*'Directions and Options'!$C$24</f>
        <v>0</v>
      </c>
      <c r="X488" s="9">
        <f>W488+W488*'Directions and Options'!$C$24</f>
        <v>0</v>
      </c>
    </row>
    <row r="489" spans="2:24" hidden="1" outlineLevel="2" x14ac:dyDescent="0.3">
      <c r="B489" s="113"/>
      <c r="C489" s="9" t="str">
        <f>IF(ISBLANK(Input!C131)," ",Input!C131)</f>
        <v xml:space="preserve"> </v>
      </c>
      <c r="D489" s="9">
        <f>Input!F131</f>
        <v>0</v>
      </c>
      <c r="E489" s="9">
        <f>D489+D489*'Directions and Options'!$C$23</f>
        <v>0</v>
      </c>
      <c r="F489" s="9">
        <f>E489+E489*'Directions and Options'!$C$23</f>
        <v>0</v>
      </c>
      <c r="G489" s="9">
        <f>F489+F489*'Directions and Options'!$C$23</f>
        <v>0</v>
      </c>
      <c r="H489" s="9">
        <f>G489+G489*'Directions and Options'!$C$23</f>
        <v>0</v>
      </c>
      <c r="I489" s="9">
        <f>H489+H489*'Directions and Options'!$C$24</f>
        <v>0</v>
      </c>
      <c r="J489" s="9">
        <f>I489+I489*'Directions and Options'!$C$24</f>
        <v>0</v>
      </c>
      <c r="K489" s="9">
        <f>J489+J489*'Directions and Options'!$C$24</f>
        <v>0</v>
      </c>
      <c r="L489" s="9">
        <f>K489+K489*'Directions and Options'!$C$24</f>
        <v>0</v>
      </c>
      <c r="M489" s="9">
        <f>L489+L489*'Directions and Options'!$C$24</f>
        <v>0</v>
      </c>
      <c r="N489" s="9">
        <f>M489+M489*'Directions and Options'!$C$24</f>
        <v>0</v>
      </c>
      <c r="O489" s="9">
        <f>N489+N489*'Directions and Options'!$C$24</f>
        <v>0</v>
      </c>
      <c r="P489" s="9">
        <f>O489+O489*'Directions and Options'!$C$24</f>
        <v>0</v>
      </c>
      <c r="Q489" s="9">
        <f>P489+P489*'Directions and Options'!$C$24</f>
        <v>0</v>
      </c>
      <c r="R489" s="9">
        <f>Q489+Q489*'Directions and Options'!$C$24</f>
        <v>0</v>
      </c>
      <c r="S489" s="9">
        <f>R489+R489*'Directions and Options'!$C$24</f>
        <v>0</v>
      </c>
      <c r="T489" s="9">
        <f>S489+S489*'Directions and Options'!$C$24</f>
        <v>0</v>
      </c>
      <c r="U489" s="9">
        <f>T489+T489*'Directions and Options'!$C$24</f>
        <v>0</v>
      </c>
      <c r="V489" s="9">
        <f>U489+U489*'Directions and Options'!$C$24</f>
        <v>0</v>
      </c>
      <c r="W489" s="9">
        <f>V489+V489*'Directions and Options'!$C$24</f>
        <v>0</v>
      </c>
      <c r="X489" s="9">
        <f>W489+W489*'Directions and Options'!$C$24</f>
        <v>0</v>
      </c>
    </row>
    <row r="490" spans="2:24" hidden="1" outlineLevel="2" x14ac:dyDescent="0.3">
      <c r="B490" s="113"/>
      <c r="C490" s="9" t="str">
        <f>IF(ISBLANK(Input!C132)," ",Input!C132)</f>
        <v xml:space="preserve"> </v>
      </c>
      <c r="D490" s="9">
        <f>Input!F132</f>
        <v>0</v>
      </c>
      <c r="E490" s="9">
        <f>D490+D490*'Directions and Options'!$C$23</f>
        <v>0</v>
      </c>
      <c r="F490" s="9">
        <f>E490+E490*'Directions and Options'!$C$23</f>
        <v>0</v>
      </c>
      <c r="G490" s="9">
        <f>F490+F490*'Directions and Options'!$C$23</f>
        <v>0</v>
      </c>
      <c r="H490" s="9">
        <f>G490+G490*'Directions and Options'!$C$23</f>
        <v>0</v>
      </c>
      <c r="I490" s="9">
        <f>H490+H490*'Directions and Options'!$C$24</f>
        <v>0</v>
      </c>
      <c r="J490" s="9">
        <f>I490+I490*'Directions and Options'!$C$24</f>
        <v>0</v>
      </c>
      <c r="K490" s="9">
        <f>J490+J490*'Directions and Options'!$C$24</f>
        <v>0</v>
      </c>
      <c r="L490" s="9">
        <f>K490+K490*'Directions and Options'!$C$24</f>
        <v>0</v>
      </c>
      <c r="M490" s="9">
        <f>L490+L490*'Directions and Options'!$C$24</f>
        <v>0</v>
      </c>
      <c r="N490" s="9">
        <f>M490+M490*'Directions and Options'!$C$24</f>
        <v>0</v>
      </c>
      <c r="O490" s="9">
        <f>N490+N490*'Directions and Options'!$C$24</f>
        <v>0</v>
      </c>
      <c r="P490" s="9">
        <f>O490+O490*'Directions and Options'!$C$24</f>
        <v>0</v>
      </c>
      <c r="Q490" s="9">
        <f>P490+P490*'Directions and Options'!$C$24</f>
        <v>0</v>
      </c>
      <c r="R490" s="9">
        <f>Q490+Q490*'Directions and Options'!$C$24</f>
        <v>0</v>
      </c>
      <c r="S490" s="9">
        <f>R490+R490*'Directions and Options'!$C$24</f>
        <v>0</v>
      </c>
      <c r="T490" s="9">
        <f>S490+S490*'Directions and Options'!$C$24</f>
        <v>0</v>
      </c>
      <c r="U490" s="9">
        <f>T490+T490*'Directions and Options'!$C$24</f>
        <v>0</v>
      </c>
      <c r="V490" s="9">
        <f>U490+U490*'Directions and Options'!$C$24</f>
        <v>0</v>
      </c>
      <c r="W490" s="9">
        <f>V490+V490*'Directions and Options'!$C$24</f>
        <v>0</v>
      </c>
      <c r="X490" s="9">
        <f>W490+W490*'Directions and Options'!$C$24</f>
        <v>0</v>
      </c>
    </row>
    <row r="491" spans="2:24" hidden="1" outlineLevel="2" x14ac:dyDescent="0.3">
      <c r="B491" s="113"/>
      <c r="C491" s="9" t="str">
        <f>IF(ISBLANK(Input!C133)," ",Input!C133)</f>
        <v xml:space="preserve"> </v>
      </c>
      <c r="D491" s="9">
        <f>Input!F133</f>
        <v>0</v>
      </c>
      <c r="E491" s="9">
        <f>D491+D491*'Directions and Options'!$C$23</f>
        <v>0</v>
      </c>
      <c r="F491" s="9">
        <f>E491+E491*'Directions and Options'!$C$23</f>
        <v>0</v>
      </c>
      <c r="G491" s="9">
        <f>F491+F491*'Directions and Options'!$C$23</f>
        <v>0</v>
      </c>
      <c r="H491" s="9">
        <f>G491+G491*'Directions and Options'!$C$23</f>
        <v>0</v>
      </c>
      <c r="I491" s="9">
        <f>H491+H491*'Directions and Options'!$C$24</f>
        <v>0</v>
      </c>
      <c r="J491" s="9">
        <f>I491+I491*'Directions and Options'!$C$24</f>
        <v>0</v>
      </c>
      <c r="K491" s="9">
        <f>J491+J491*'Directions and Options'!$C$24</f>
        <v>0</v>
      </c>
      <c r="L491" s="9">
        <f>K491+K491*'Directions and Options'!$C$24</f>
        <v>0</v>
      </c>
      <c r="M491" s="9">
        <f>L491+L491*'Directions and Options'!$C$24</f>
        <v>0</v>
      </c>
      <c r="N491" s="9">
        <f>M491+M491*'Directions and Options'!$C$24</f>
        <v>0</v>
      </c>
      <c r="O491" s="9">
        <f>N491+N491*'Directions and Options'!$C$24</f>
        <v>0</v>
      </c>
      <c r="P491" s="9">
        <f>O491+O491*'Directions and Options'!$C$24</f>
        <v>0</v>
      </c>
      <c r="Q491" s="9">
        <f>P491+P491*'Directions and Options'!$C$24</f>
        <v>0</v>
      </c>
      <c r="R491" s="9">
        <f>Q491+Q491*'Directions and Options'!$C$24</f>
        <v>0</v>
      </c>
      <c r="S491" s="9">
        <f>R491+R491*'Directions and Options'!$C$24</f>
        <v>0</v>
      </c>
      <c r="T491" s="9">
        <f>S491+S491*'Directions and Options'!$C$24</f>
        <v>0</v>
      </c>
      <c r="U491" s="9">
        <f>T491+T491*'Directions and Options'!$C$24</f>
        <v>0</v>
      </c>
      <c r="V491" s="9">
        <f>U491+U491*'Directions and Options'!$C$24</f>
        <v>0</v>
      </c>
      <c r="W491" s="9">
        <f>V491+V491*'Directions and Options'!$C$24</f>
        <v>0</v>
      </c>
      <c r="X491" s="9">
        <f>W491+W491*'Directions and Options'!$C$24</f>
        <v>0</v>
      </c>
    </row>
    <row r="492" spans="2:24" hidden="1" outlineLevel="2" x14ac:dyDescent="0.3">
      <c r="B492" s="113"/>
      <c r="C492" s="9" t="str">
        <f>IF(ISBLANK(Input!C134)," ",Input!C134)</f>
        <v xml:space="preserve"> </v>
      </c>
      <c r="D492" s="9">
        <f>Input!F134</f>
        <v>0</v>
      </c>
      <c r="E492" s="9">
        <f>D492+D492*'Directions and Options'!$C$23</f>
        <v>0</v>
      </c>
      <c r="F492" s="9">
        <f>E492+E492*'Directions and Options'!$C$23</f>
        <v>0</v>
      </c>
      <c r="G492" s="9">
        <f>F492+F492*'Directions and Options'!$C$23</f>
        <v>0</v>
      </c>
      <c r="H492" s="9">
        <f>G492+G492*'Directions and Options'!$C$23</f>
        <v>0</v>
      </c>
      <c r="I492" s="9">
        <f>H492+H492*'Directions and Options'!$C$24</f>
        <v>0</v>
      </c>
      <c r="J492" s="9">
        <f>I492+I492*'Directions and Options'!$C$24</f>
        <v>0</v>
      </c>
      <c r="K492" s="9">
        <f>J492+J492*'Directions and Options'!$C$24</f>
        <v>0</v>
      </c>
      <c r="L492" s="9">
        <f>K492+K492*'Directions and Options'!$C$24</f>
        <v>0</v>
      </c>
      <c r="M492" s="9">
        <f>L492+L492*'Directions and Options'!$C$24</f>
        <v>0</v>
      </c>
      <c r="N492" s="9">
        <f>M492+M492*'Directions and Options'!$C$24</f>
        <v>0</v>
      </c>
      <c r="O492" s="9">
        <f>N492+N492*'Directions and Options'!$C$24</f>
        <v>0</v>
      </c>
      <c r="P492" s="9">
        <f>O492+O492*'Directions and Options'!$C$24</f>
        <v>0</v>
      </c>
      <c r="Q492" s="9">
        <f>P492+P492*'Directions and Options'!$C$24</f>
        <v>0</v>
      </c>
      <c r="R492" s="9">
        <f>Q492+Q492*'Directions and Options'!$C$24</f>
        <v>0</v>
      </c>
      <c r="S492" s="9">
        <f>R492+R492*'Directions and Options'!$C$24</f>
        <v>0</v>
      </c>
      <c r="T492" s="9">
        <f>S492+S492*'Directions and Options'!$C$24</f>
        <v>0</v>
      </c>
      <c r="U492" s="9">
        <f>T492+T492*'Directions and Options'!$C$24</f>
        <v>0</v>
      </c>
      <c r="V492" s="9">
        <f>U492+U492*'Directions and Options'!$C$24</f>
        <v>0</v>
      </c>
      <c r="W492" s="9">
        <f>V492+V492*'Directions and Options'!$C$24</f>
        <v>0</v>
      </c>
      <c r="X492" s="9">
        <f>W492+W492*'Directions and Options'!$C$24</f>
        <v>0</v>
      </c>
    </row>
    <row r="493" spans="2:24" hidden="1" outlineLevel="2" x14ac:dyDescent="0.3">
      <c r="B493" s="113"/>
      <c r="C493" s="9" t="str">
        <f>IF(ISBLANK(Input!C135)," ",Input!C135)</f>
        <v xml:space="preserve"> </v>
      </c>
      <c r="D493" s="9">
        <f>Input!F135</f>
        <v>0</v>
      </c>
      <c r="E493" s="9">
        <f>D493+D493*'Directions and Options'!$C$23</f>
        <v>0</v>
      </c>
      <c r="F493" s="9">
        <f>E493+E493*'Directions and Options'!$C$23</f>
        <v>0</v>
      </c>
      <c r="G493" s="9">
        <f>F493+F493*'Directions and Options'!$C$23</f>
        <v>0</v>
      </c>
      <c r="H493" s="9">
        <f>G493+G493*'Directions and Options'!$C$23</f>
        <v>0</v>
      </c>
      <c r="I493" s="9">
        <f>H493+H493*'Directions and Options'!$C$24</f>
        <v>0</v>
      </c>
      <c r="J493" s="9">
        <f>I493+I493*'Directions and Options'!$C$24</f>
        <v>0</v>
      </c>
      <c r="K493" s="9">
        <f>J493+J493*'Directions and Options'!$C$24</f>
        <v>0</v>
      </c>
      <c r="L493" s="9">
        <f>K493+K493*'Directions and Options'!$C$24</f>
        <v>0</v>
      </c>
      <c r="M493" s="9">
        <f>L493+L493*'Directions and Options'!$C$24</f>
        <v>0</v>
      </c>
      <c r="N493" s="9">
        <f>M493+M493*'Directions and Options'!$C$24</f>
        <v>0</v>
      </c>
      <c r="O493" s="9">
        <f>N493+N493*'Directions and Options'!$C$24</f>
        <v>0</v>
      </c>
      <c r="P493" s="9">
        <f>O493+O493*'Directions and Options'!$C$24</f>
        <v>0</v>
      </c>
      <c r="Q493" s="9">
        <f>P493+P493*'Directions and Options'!$C$24</f>
        <v>0</v>
      </c>
      <c r="R493" s="9">
        <f>Q493+Q493*'Directions and Options'!$C$24</f>
        <v>0</v>
      </c>
      <c r="S493" s="9">
        <f>R493+R493*'Directions and Options'!$C$24</f>
        <v>0</v>
      </c>
      <c r="T493" s="9">
        <f>S493+S493*'Directions and Options'!$C$24</f>
        <v>0</v>
      </c>
      <c r="U493" s="9">
        <f>T493+T493*'Directions and Options'!$C$24</f>
        <v>0</v>
      </c>
      <c r="V493" s="9">
        <f>U493+U493*'Directions and Options'!$C$24</f>
        <v>0</v>
      </c>
      <c r="W493" s="9">
        <f>V493+V493*'Directions and Options'!$C$24</f>
        <v>0</v>
      </c>
      <c r="X493" s="9">
        <f>W493+W493*'Directions and Options'!$C$24</f>
        <v>0</v>
      </c>
    </row>
    <row r="494" spans="2:24" hidden="1" outlineLevel="2" x14ac:dyDescent="0.3">
      <c r="B494" s="113"/>
      <c r="C494" s="9" t="str">
        <f>IF(ISBLANK(Input!C136)," ",Input!C136)</f>
        <v xml:space="preserve"> </v>
      </c>
      <c r="D494" s="9">
        <f>Input!F136</f>
        <v>0</v>
      </c>
      <c r="E494" s="9">
        <f>D494+D494*'Directions and Options'!$C$23</f>
        <v>0</v>
      </c>
      <c r="F494" s="9">
        <f>E494+E494*'Directions and Options'!$C$23</f>
        <v>0</v>
      </c>
      <c r="G494" s="9">
        <f>F494+F494*'Directions and Options'!$C$23</f>
        <v>0</v>
      </c>
      <c r="H494" s="9">
        <f>G494+G494*'Directions and Options'!$C$23</f>
        <v>0</v>
      </c>
      <c r="I494" s="9">
        <f>H494+H494*'Directions and Options'!$C$24</f>
        <v>0</v>
      </c>
      <c r="J494" s="9">
        <f>I494+I494*'Directions and Options'!$C$24</f>
        <v>0</v>
      </c>
      <c r="K494" s="9">
        <f>J494+J494*'Directions and Options'!$C$24</f>
        <v>0</v>
      </c>
      <c r="L494" s="9">
        <f>K494+K494*'Directions and Options'!$C$24</f>
        <v>0</v>
      </c>
      <c r="M494" s="9">
        <f>L494+L494*'Directions and Options'!$C$24</f>
        <v>0</v>
      </c>
      <c r="N494" s="9">
        <f>M494+M494*'Directions and Options'!$C$24</f>
        <v>0</v>
      </c>
      <c r="O494" s="9">
        <f>N494+N494*'Directions and Options'!$C$24</f>
        <v>0</v>
      </c>
      <c r="P494" s="9">
        <f>O494+O494*'Directions and Options'!$C$24</f>
        <v>0</v>
      </c>
      <c r="Q494" s="9">
        <f>P494+P494*'Directions and Options'!$C$24</f>
        <v>0</v>
      </c>
      <c r="R494" s="9">
        <f>Q494+Q494*'Directions and Options'!$C$24</f>
        <v>0</v>
      </c>
      <c r="S494" s="9">
        <f>R494+R494*'Directions and Options'!$C$24</f>
        <v>0</v>
      </c>
      <c r="T494" s="9">
        <f>S494+S494*'Directions and Options'!$C$24</f>
        <v>0</v>
      </c>
      <c r="U494" s="9">
        <f>T494+T494*'Directions and Options'!$C$24</f>
        <v>0</v>
      </c>
      <c r="V494" s="9">
        <f>U494+U494*'Directions and Options'!$C$24</f>
        <v>0</v>
      </c>
      <c r="W494" s="9">
        <f>V494+V494*'Directions and Options'!$C$24</f>
        <v>0</v>
      </c>
      <c r="X494" s="9">
        <f>W494+W494*'Directions and Options'!$C$24</f>
        <v>0</v>
      </c>
    </row>
    <row r="495" spans="2:24" hidden="1" outlineLevel="2" x14ac:dyDescent="0.3">
      <c r="B495" s="113"/>
      <c r="C495" s="9" t="str">
        <f>IF(ISBLANK(Input!C137)," ",Input!C137)</f>
        <v xml:space="preserve"> </v>
      </c>
      <c r="D495" s="9">
        <f>Input!F137</f>
        <v>0</v>
      </c>
      <c r="E495" s="9">
        <f>D495+D495*'Directions and Options'!$C$23</f>
        <v>0</v>
      </c>
      <c r="F495" s="9">
        <f>E495+E495*'Directions and Options'!$C$23</f>
        <v>0</v>
      </c>
      <c r="G495" s="9">
        <f>F495+F495*'Directions and Options'!$C$23</f>
        <v>0</v>
      </c>
      <c r="H495" s="9">
        <f>G495+G495*'Directions and Options'!$C$23</f>
        <v>0</v>
      </c>
      <c r="I495" s="9">
        <f>H495+H495*'Directions and Options'!$C$24</f>
        <v>0</v>
      </c>
      <c r="J495" s="9">
        <f>I495+I495*'Directions and Options'!$C$24</f>
        <v>0</v>
      </c>
      <c r="K495" s="9">
        <f>J495+J495*'Directions and Options'!$C$24</f>
        <v>0</v>
      </c>
      <c r="L495" s="9">
        <f>K495+K495*'Directions and Options'!$C$24</f>
        <v>0</v>
      </c>
      <c r="M495" s="9">
        <f>L495+L495*'Directions and Options'!$C$24</f>
        <v>0</v>
      </c>
      <c r="N495" s="9">
        <f>M495+M495*'Directions and Options'!$C$24</f>
        <v>0</v>
      </c>
      <c r="O495" s="9">
        <f>N495+N495*'Directions and Options'!$C$24</f>
        <v>0</v>
      </c>
      <c r="P495" s="9">
        <f>O495+O495*'Directions and Options'!$C$24</f>
        <v>0</v>
      </c>
      <c r="Q495" s="9">
        <f>P495+P495*'Directions and Options'!$C$24</f>
        <v>0</v>
      </c>
      <c r="R495" s="9">
        <f>Q495+Q495*'Directions and Options'!$C$24</f>
        <v>0</v>
      </c>
      <c r="S495" s="9">
        <f>R495+R495*'Directions and Options'!$C$24</f>
        <v>0</v>
      </c>
      <c r="T495" s="9">
        <f>S495+S495*'Directions and Options'!$C$24</f>
        <v>0</v>
      </c>
      <c r="U495" s="9">
        <f>T495+T495*'Directions and Options'!$C$24</f>
        <v>0</v>
      </c>
      <c r="V495" s="9">
        <f>U495+U495*'Directions and Options'!$C$24</f>
        <v>0</v>
      </c>
      <c r="W495" s="9">
        <f>V495+V495*'Directions and Options'!$C$24</f>
        <v>0</v>
      </c>
      <c r="X495" s="9">
        <f>W495+W495*'Directions and Options'!$C$24</f>
        <v>0</v>
      </c>
    </row>
    <row r="496" spans="2:24" hidden="1" outlineLevel="2" x14ac:dyDescent="0.3">
      <c r="B496" s="113"/>
      <c r="C496" s="9" t="str">
        <f>IF(ISBLANK(Input!C138)," ",Input!C138)</f>
        <v xml:space="preserve"> </v>
      </c>
      <c r="D496" s="9">
        <f>Input!F138</f>
        <v>0</v>
      </c>
      <c r="E496" s="9">
        <f>D496+D496*'Directions and Options'!$C$23</f>
        <v>0</v>
      </c>
      <c r="F496" s="9">
        <f>E496+E496*'Directions and Options'!$C$23</f>
        <v>0</v>
      </c>
      <c r="G496" s="9">
        <f>F496+F496*'Directions and Options'!$C$23</f>
        <v>0</v>
      </c>
      <c r="H496" s="9">
        <f>G496+G496*'Directions and Options'!$C$23</f>
        <v>0</v>
      </c>
      <c r="I496" s="9">
        <f>H496+H496*'Directions and Options'!$C$24</f>
        <v>0</v>
      </c>
      <c r="J496" s="9">
        <f>I496+I496*'Directions and Options'!$C$24</f>
        <v>0</v>
      </c>
      <c r="K496" s="9">
        <f>J496+J496*'Directions and Options'!$C$24</f>
        <v>0</v>
      </c>
      <c r="L496" s="9">
        <f>K496+K496*'Directions and Options'!$C$24</f>
        <v>0</v>
      </c>
      <c r="M496" s="9">
        <f>L496+L496*'Directions and Options'!$C$24</f>
        <v>0</v>
      </c>
      <c r="N496" s="9">
        <f>M496+M496*'Directions and Options'!$C$24</f>
        <v>0</v>
      </c>
      <c r="O496" s="9">
        <f>N496+N496*'Directions and Options'!$C$24</f>
        <v>0</v>
      </c>
      <c r="P496" s="9">
        <f>O496+O496*'Directions and Options'!$C$24</f>
        <v>0</v>
      </c>
      <c r="Q496" s="9">
        <f>P496+P496*'Directions and Options'!$C$24</f>
        <v>0</v>
      </c>
      <c r="R496" s="9">
        <f>Q496+Q496*'Directions and Options'!$C$24</f>
        <v>0</v>
      </c>
      <c r="S496" s="9">
        <f>R496+R496*'Directions and Options'!$C$24</f>
        <v>0</v>
      </c>
      <c r="T496" s="9">
        <f>S496+S496*'Directions and Options'!$C$24</f>
        <v>0</v>
      </c>
      <c r="U496" s="9">
        <f>T496+T496*'Directions and Options'!$C$24</f>
        <v>0</v>
      </c>
      <c r="V496" s="9">
        <f>U496+U496*'Directions and Options'!$C$24</f>
        <v>0</v>
      </c>
      <c r="W496" s="9">
        <f>V496+V496*'Directions and Options'!$C$24</f>
        <v>0</v>
      </c>
      <c r="X496" s="9">
        <f>W496+W496*'Directions and Options'!$C$24</f>
        <v>0</v>
      </c>
    </row>
    <row r="497" spans="2:24" hidden="1" outlineLevel="2" x14ac:dyDescent="0.3">
      <c r="B497" s="113"/>
      <c r="C497" s="9" t="str">
        <f>IF(ISBLANK(Input!C139)," ",Input!C139)</f>
        <v xml:space="preserve"> </v>
      </c>
      <c r="D497" s="9">
        <f>Input!F139</f>
        <v>0</v>
      </c>
      <c r="E497" s="9">
        <f>D497+D497*'Directions and Options'!$C$23</f>
        <v>0</v>
      </c>
      <c r="F497" s="9">
        <f>E497+E497*'Directions and Options'!$C$23</f>
        <v>0</v>
      </c>
      <c r="G497" s="9">
        <f>F497+F497*'Directions and Options'!$C$23</f>
        <v>0</v>
      </c>
      <c r="H497" s="9">
        <f>G497+G497*'Directions and Options'!$C$23</f>
        <v>0</v>
      </c>
      <c r="I497" s="9">
        <f>H497+H497*'Directions and Options'!$C$24</f>
        <v>0</v>
      </c>
      <c r="J497" s="9">
        <f>I497+I497*'Directions and Options'!$C$24</f>
        <v>0</v>
      </c>
      <c r="K497" s="9">
        <f>J497+J497*'Directions and Options'!$C$24</f>
        <v>0</v>
      </c>
      <c r="L497" s="9">
        <f>K497+K497*'Directions and Options'!$C$24</f>
        <v>0</v>
      </c>
      <c r="M497" s="9">
        <f>L497+L497*'Directions and Options'!$C$24</f>
        <v>0</v>
      </c>
      <c r="N497" s="9">
        <f>M497+M497*'Directions and Options'!$C$24</f>
        <v>0</v>
      </c>
      <c r="O497" s="9">
        <f>N497+N497*'Directions and Options'!$C$24</f>
        <v>0</v>
      </c>
      <c r="P497" s="9">
        <f>O497+O497*'Directions and Options'!$C$24</f>
        <v>0</v>
      </c>
      <c r="Q497" s="9">
        <f>P497+P497*'Directions and Options'!$C$24</f>
        <v>0</v>
      </c>
      <c r="R497" s="9">
        <f>Q497+Q497*'Directions and Options'!$C$24</f>
        <v>0</v>
      </c>
      <c r="S497" s="9">
        <f>R497+R497*'Directions and Options'!$C$24</f>
        <v>0</v>
      </c>
      <c r="T497" s="9">
        <f>S497+S497*'Directions and Options'!$C$24</f>
        <v>0</v>
      </c>
      <c r="U497" s="9">
        <f>T497+T497*'Directions and Options'!$C$24</f>
        <v>0</v>
      </c>
      <c r="V497" s="9">
        <f>U497+U497*'Directions and Options'!$C$24</f>
        <v>0</v>
      </c>
      <c r="W497" s="9">
        <f>V497+V497*'Directions and Options'!$C$24</f>
        <v>0</v>
      </c>
      <c r="X497" s="9">
        <f>W497+W497*'Directions and Options'!$C$24</f>
        <v>0</v>
      </c>
    </row>
    <row r="498" spans="2:24" hidden="1" outlineLevel="2" x14ac:dyDescent="0.3">
      <c r="B498" s="113"/>
      <c r="C498" s="9" t="str">
        <f>IF(ISBLANK(Input!C140)," ",Input!C140)</f>
        <v xml:space="preserve"> </v>
      </c>
      <c r="D498" s="9">
        <f>Input!F140</f>
        <v>0</v>
      </c>
      <c r="E498" s="9">
        <f>D498+D498*'Directions and Options'!$C$23</f>
        <v>0</v>
      </c>
      <c r="F498" s="9">
        <f>E498+E498*'Directions and Options'!$C$23</f>
        <v>0</v>
      </c>
      <c r="G498" s="9">
        <f>F498+F498*'Directions and Options'!$C$23</f>
        <v>0</v>
      </c>
      <c r="H498" s="9">
        <f>G498+G498*'Directions and Options'!$C$23</f>
        <v>0</v>
      </c>
      <c r="I498" s="9">
        <f>H498+H498*'Directions and Options'!$C$24</f>
        <v>0</v>
      </c>
      <c r="J498" s="9">
        <f>I498+I498*'Directions and Options'!$C$24</f>
        <v>0</v>
      </c>
      <c r="K498" s="9">
        <f>J498+J498*'Directions and Options'!$C$24</f>
        <v>0</v>
      </c>
      <c r="L498" s="9">
        <f>K498+K498*'Directions and Options'!$C$24</f>
        <v>0</v>
      </c>
      <c r="M498" s="9">
        <f>L498+L498*'Directions and Options'!$C$24</f>
        <v>0</v>
      </c>
      <c r="N498" s="9">
        <f>M498+M498*'Directions and Options'!$C$24</f>
        <v>0</v>
      </c>
      <c r="O498" s="9">
        <f>N498+N498*'Directions and Options'!$C$24</f>
        <v>0</v>
      </c>
      <c r="P498" s="9">
        <f>O498+O498*'Directions and Options'!$C$24</f>
        <v>0</v>
      </c>
      <c r="Q498" s="9">
        <f>P498+P498*'Directions and Options'!$C$24</f>
        <v>0</v>
      </c>
      <c r="R498" s="9">
        <f>Q498+Q498*'Directions and Options'!$C$24</f>
        <v>0</v>
      </c>
      <c r="S498" s="9">
        <f>R498+R498*'Directions and Options'!$C$24</f>
        <v>0</v>
      </c>
      <c r="T498" s="9">
        <f>S498+S498*'Directions and Options'!$C$24</f>
        <v>0</v>
      </c>
      <c r="U498" s="9">
        <f>T498+T498*'Directions and Options'!$C$24</f>
        <v>0</v>
      </c>
      <c r="V498" s="9">
        <f>U498+U498*'Directions and Options'!$C$24</f>
        <v>0</v>
      </c>
      <c r="W498" s="9">
        <f>V498+V498*'Directions and Options'!$C$24</f>
        <v>0</v>
      </c>
      <c r="X498" s="9">
        <f>W498+W498*'Directions and Options'!$C$24</f>
        <v>0</v>
      </c>
    </row>
    <row r="499" spans="2:24" hidden="1" outlineLevel="2" x14ac:dyDescent="0.3">
      <c r="B499" s="113"/>
      <c r="C499" s="9" t="str">
        <f>IF(ISBLANK(Input!C141)," ",Input!C141)</f>
        <v xml:space="preserve"> </v>
      </c>
      <c r="D499" s="9">
        <f>Input!F141</f>
        <v>0</v>
      </c>
      <c r="E499" s="9">
        <f>D499+D499*'Directions and Options'!$C$23</f>
        <v>0</v>
      </c>
      <c r="F499" s="9">
        <f>E499+E499*'Directions and Options'!$C$23</f>
        <v>0</v>
      </c>
      <c r="G499" s="9">
        <f>F499+F499*'Directions and Options'!$C$23</f>
        <v>0</v>
      </c>
      <c r="H499" s="9">
        <f>G499+G499*'Directions and Options'!$C$23</f>
        <v>0</v>
      </c>
      <c r="I499" s="9">
        <f>H499+H499*'Directions and Options'!$C$24</f>
        <v>0</v>
      </c>
      <c r="J499" s="9">
        <f>I499+I499*'Directions and Options'!$C$24</f>
        <v>0</v>
      </c>
      <c r="K499" s="9">
        <f>J499+J499*'Directions and Options'!$C$24</f>
        <v>0</v>
      </c>
      <c r="L499" s="9">
        <f>K499+K499*'Directions and Options'!$C$24</f>
        <v>0</v>
      </c>
      <c r="M499" s="9">
        <f>L499+L499*'Directions and Options'!$C$24</f>
        <v>0</v>
      </c>
      <c r="N499" s="9">
        <f>M499+M499*'Directions and Options'!$C$24</f>
        <v>0</v>
      </c>
      <c r="O499" s="9">
        <f>N499+N499*'Directions and Options'!$C$24</f>
        <v>0</v>
      </c>
      <c r="P499" s="9">
        <f>O499+O499*'Directions and Options'!$C$24</f>
        <v>0</v>
      </c>
      <c r="Q499" s="9">
        <f>P499+P499*'Directions and Options'!$C$24</f>
        <v>0</v>
      </c>
      <c r="R499" s="9">
        <f>Q499+Q499*'Directions and Options'!$C$24</f>
        <v>0</v>
      </c>
      <c r="S499" s="9">
        <f>R499+R499*'Directions and Options'!$C$24</f>
        <v>0</v>
      </c>
      <c r="T499" s="9">
        <f>S499+S499*'Directions and Options'!$C$24</f>
        <v>0</v>
      </c>
      <c r="U499" s="9">
        <f>T499+T499*'Directions and Options'!$C$24</f>
        <v>0</v>
      </c>
      <c r="V499" s="9">
        <f>U499+U499*'Directions and Options'!$C$24</f>
        <v>0</v>
      </c>
      <c r="W499" s="9">
        <f>V499+V499*'Directions and Options'!$C$24</f>
        <v>0</v>
      </c>
      <c r="X499" s="9">
        <f>W499+W499*'Directions and Options'!$C$24</f>
        <v>0</v>
      </c>
    </row>
    <row r="500" spans="2:24" hidden="1" outlineLevel="2" x14ac:dyDescent="0.3">
      <c r="B500" s="113"/>
      <c r="C500" s="9" t="str">
        <f>IF(ISBLANK(Input!C142)," ",Input!C142)</f>
        <v xml:space="preserve"> </v>
      </c>
      <c r="D500" s="9">
        <f>Input!F142</f>
        <v>0</v>
      </c>
      <c r="E500" s="9">
        <f>D500+D500*'Directions and Options'!$C$23</f>
        <v>0</v>
      </c>
      <c r="F500" s="9">
        <f>E500+E500*'Directions and Options'!$C$23</f>
        <v>0</v>
      </c>
      <c r="G500" s="9">
        <f>F500+F500*'Directions and Options'!$C$23</f>
        <v>0</v>
      </c>
      <c r="H500" s="9">
        <f>G500+G500*'Directions and Options'!$C$23</f>
        <v>0</v>
      </c>
      <c r="I500" s="9">
        <f>H500+H500*'Directions and Options'!$C$24</f>
        <v>0</v>
      </c>
      <c r="J500" s="9">
        <f>I500+I500*'Directions and Options'!$C$24</f>
        <v>0</v>
      </c>
      <c r="K500" s="9">
        <f>J500+J500*'Directions and Options'!$C$24</f>
        <v>0</v>
      </c>
      <c r="L500" s="9">
        <f>K500+K500*'Directions and Options'!$C$24</f>
        <v>0</v>
      </c>
      <c r="M500" s="9">
        <f>L500+L500*'Directions and Options'!$C$24</f>
        <v>0</v>
      </c>
      <c r="N500" s="9">
        <f>M500+M500*'Directions and Options'!$C$24</f>
        <v>0</v>
      </c>
      <c r="O500" s="9">
        <f>N500+N500*'Directions and Options'!$C$24</f>
        <v>0</v>
      </c>
      <c r="P500" s="9">
        <f>O500+O500*'Directions and Options'!$C$24</f>
        <v>0</v>
      </c>
      <c r="Q500" s="9">
        <f>P500+P500*'Directions and Options'!$C$24</f>
        <v>0</v>
      </c>
      <c r="R500" s="9">
        <f>Q500+Q500*'Directions and Options'!$C$24</f>
        <v>0</v>
      </c>
      <c r="S500" s="9">
        <f>R500+R500*'Directions and Options'!$C$24</f>
        <v>0</v>
      </c>
      <c r="T500" s="9">
        <f>S500+S500*'Directions and Options'!$C$24</f>
        <v>0</v>
      </c>
      <c r="U500" s="9">
        <f>T500+T500*'Directions and Options'!$C$24</f>
        <v>0</v>
      </c>
      <c r="V500" s="9">
        <f>U500+U500*'Directions and Options'!$C$24</f>
        <v>0</v>
      </c>
      <c r="W500" s="9">
        <f>V500+V500*'Directions and Options'!$C$24</f>
        <v>0</v>
      </c>
      <c r="X500" s="9">
        <f>W500+W500*'Directions and Options'!$C$24</f>
        <v>0</v>
      </c>
    </row>
    <row r="501" spans="2:24" hidden="1" outlineLevel="2" x14ac:dyDescent="0.3">
      <c r="B501" s="113"/>
      <c r="C501" s="9" t="str">
        <f>IF(ISBLANK(Input!C143)," ",Input!C143)</f>
        <v xml:space="preserve"> </v>
      </c>
      <c r="D501" s="9">
        <f>Input!F143</f>
        <v>0</v>
      </c>
      <c r="E501" s="9">
        <f>D501+D501*'Directions and Options'!$C$23</f>
        <v>0</v>
      </c>
      <c r="F501" s="9">
        <f>E501+E501*'Directions and Options'!$C$23</f>
        <v>0</v>
      </c>
      <c r="G501" s="9">
        <f>F501+F501*'Directions and Options'!$C$23</f>
        <v>0</v>
      </c>
      <c r="H501" s="9">
        <f>G501+G501*'Directions and Options'!$C$23</f>
        <v>0</v>
      </c>
      <c r="I501" s="9">
        <f>H501+H501*'Directions and Options'!$C$24</f>
        <v>0</v>
      </c>
      <c r="J501" s="9">
        <f>I501+I501*'Directions and Options'!$C$24</f>
        <v>0</v>
      </c>
      <c r="K501" s="9">
        <f>J501+J501*'Directions and Options'!$C$24</f>
        <v>0</v>
      </c>
      <c r="L501" s="9">
        <f>K501+K501*'Directions and Options'!$C$24</f>
        <v>0</v>
      </c>
      <c r="M501" s="9">
        <f>L501+L501*'Directions and Options'!$C$24</f>
        <v>0</v>
      </c>
      <c r="N501" s="9">
        <f>M501+M501*'Directions and Options'!$C$24</f>
        <v>0</v>
      </c>
      <c r="O501" s="9">
        <f>N501+N501*'Directions and Options'!$C$24</f>
        <v>0</v>
      </c>
      <c r="P501" s="9">
        <f>O501+O501*'Directions and Options'!$C$24</f>
        <v>0</v>
      </c>
      <c r="Q501" s="9">
        <f>P501+P501*'Directions and Options'!$C$24</f>
        <v>0</v>
      </c>
      <c r="R501" s="9">
        <f>Q501+Q501*'Directions and Options'!$C$24</f>
        <v>0</v>
      </c>
      <c r="S501" s="9">
        <f>R501+R501*'Directions and Options'!$C$24</f>
        <v>0</v>
      </c>
      <c r="T501" s="9">
        <f>S501+S501*'Directions and Options'!$C$24</f>
        <v>0</v>
      </c>
      <c r="U501" s="9">
        <f>T501+T501*'Directions and Options'!$C$24</f>
        <v>0</v>
      </c>
      <c r="V501" s="9">
        <f>U501+U501*'Directions and Options'!$C$24</f>
        <v>0</v>
      </c>
      <c r="W501" s="9">
        <f>V501+V501*'Directions and Options'!$C$24</f>
        <v>0</v>
      </c>
      <c r="X501" s="9">
        <f>W501+W501*'Directions and Options'!$C$24</f>
        <v>0</v>
      </c>
    </row>
    <row r="502" spans="2:24" hidden="1" outlineLevel="2" x14ac:dyDescent="0.3">
      <c r="B502" s="113"/>
      <c r="C502" s="9" t="str">
        <f>IF(ISBLANK(Input!C144)," ",Input!C144)</f>
        <v xml:space="preserve"> </v>
      </c>
      <c r="D502" s="9">
        <f>Input!F144</f>
        <v>0</v>
      </c>
      <c r="E502" s="9">
        <f>D502+D502*'Directions and Options'!$C$23</f>
        <v>0</v>
      </c>
      <c r="F502" s="9">
        <f>E502+E502*'Directions and Options'!$C$23</f>
        <v>0</v>
      </c>
      <c r="G502" s="9">
        <f>F502+F502*'Directions and Options'!$C$23</f>
        <v>0</v>
      </c>
      <c r="H502" s="9">
        <f>G502+G502*'Directions and Options'!$C$23</f>
        <v>0</v>
      </c>
      <c r="I502" s="9">
        <f>H502+H502*'Directions and Options'!$C$24</f>
        <v>0</v>
      </c>
      <c r="J502" s="9">
        <f>I502+I502*'Directions and Options'!$C$24</f>
        <v>0</v>
      </c>
      <c r="K502" s="9">
        <f>J502+J502*'Directions and Options'!$C$24</f>
        <v>0</v>
      </c>
      <c r="L502" s="9">
        <f>K502+K502*'Directions and Options'!$C$24</f>
        <v>0</v>
      </c>
      <c r="M502" s="9">
        <f>L502+L502*'Directions and Options'!$C$24</f>
        <v>0</v>
      </c>
      <c r="N502" s="9">
        <f>M502+M502*'Directions and Options'!$C$24</f>
        <v>0</v>
      </c>
      <c r="O502" s="9">
        <f>N502+N502*'Directions and Options'!$C$24</f>
        <v>0</v>
      </c>
      <c r="P502" s="9">
        <f>O502+O502*'Directions and Options'!$C$24</f>
        <v>0</v>
      </c>
      <c r="Q502" s="9">
        <f>P502+P502*'Directions and Options'!$C$24</f>
        <v>0</v>
      </c>
      <c r="R502" s="9">
        <f>Q502+Q502*'Directions and Options'!$C$24</f>
        <v>0</v>
      </c>
      <c r="S502" s="9">
        <f>R502+R502*'Directions and Options'!$C$24</f>
        <v>0</v>
      </c>
      <c r="T502" s="9">
        <f>S502+S502*'Directions and Options'!$C$24</f>
        <v>0</v>
      </c>
      <c r="U502" s="9">
        <f>T502+T502*'Directions and Options'!$C$24</f>
        <v>0</v>
      </c>
      <c r="V502" s="9">
        <f>U502+U502*'Directions and Options'!$C$24</f>
        <v>0</v>
      </c>
      <c r="W502" s="9">
        <f>V502+V502*'Directions and Options'!$C$24</f>
        <v>0</v>
      </c>
      <c r="X502" s="9">
        <f>W502+W502*'Directions and Options'!$C$24</f>
        <v>0</v>
      </c>
    </row>
    <row r="503" spans="2:24" hidden="1" outlineLevel="2" x14ac:dyDescent="0.3">
      <c r="B503" s="113"/>
      <c r="C503" s="9" t="str">
        <f>IF(ISBLANK(Input!C145)," ",Input!C145)</f>
        <v xml:space="preserve"> </v>
      </c>
      <c r="D503" s="9">
        <f>Input!F145</f>
        <v>0</v>
      </c>
      <c r="E503" s="9">
        <f>D503+D503*'Directions and Options'!$C$23</f>
        <v>0</v>
      </c>
      <c r="F503" s="9">
        <f>E503+E503*'Directions and Options'!$C$23</f>
        <v>0</v>
      </c>
      <c r="G503" s="9">
        <f>F503+F503*'Directions and Options'!$C$23</f>
        <v>0</v>
      </c>
      <c r="H503" s="9">
        <f>G503+G503*'Directions and Options'!$C$23</f>
        <v>0</v>
      </c>
      <c r="I503" s="9">
        <f>H503+H503*'Directions and Options'!$C$24</f>
        <v>0</v>
      </c>
      <c r="J503" s="9">
        <f>I503+I503*'Directions and Options'!$C$24</f>
        <v>0</v>
      </c>
      <c r="K503" s="9">
        <f>J503+J503*'Directions and Options'!$C$24</f>
        <v>0</v>
      </c>
      <c r="L503" s="9">
        <f>K503+K503*'Directions and Options'!$C$24</f>
        <v>0</v>
      </c>
      <c r="M503" s="9">
        <f>L503+L503*'Directions and Options'!$C$24</f>
        <v>0</v>
      </c>
      <c r="N503" s="9">
        <f>M503+M503*'Directions and Options'!$C$24</f>
        <v>0</v>
      </c>
      <c r="O503" s="9">
        <f>N503+N503*'Directions and Options'!$C$24</f>
        <v>0</v>
      </c>
      <c r="P503" s="9">
        <f>O503+O503*'Directions and Options'!$C$24</f>
        <v>0</v>
      </c>
      <c r="Q503" s="9">
        <f>P503+P503*'Directions and Options'!$C$24</f>
        <v>0</v>
      </c>
      <c r="R503" s="9">
        <f>Q503+Q503*'Directions and Options'!$C$24</f>
        <v>0</v>
      </c>
      <c r="S503" s="9">
        <f>R503+R503*'Directions and Options'!$C$24</f>
        <v>0</v>
      </c>
      <c r="T503" s="9">
        <f>S503+S503*'Directions and Options'!$C$24</f>
        <v>0</v>
      </c>
      <c r="U503" s="9">
        <f>T503+T503*'Directions and Options'!$C$24</f>
        <v>0</v>
      </c>
      <c r="V503" s="9">
        <f>U503+U503*'Directions and Options'!$C$24</f>
        <v>0</v>
      </c>
      <c r="W503" s="9">
        <f>V503+V503*'Directions and Options'!$C$24</f>
        <v>0</v>
      </c>
      <c r="X503" s="9">
        <f>W503+W503*'Directions and Options'!$C$24</f>
        <v>0</v>
      </c>
    </row>
    <row r="504" spans="2:24" hidden="1" outlineLevel="2" x14ac:dyDescent="0.3">
      <c r="B504" s="113"/>
      <c r="C504" s="9" t="str">
        <f>IF(ISBLANK(Input!C146)," ",Input!C146)</f>
        <v xml:space="preserve"> </v>
      </c>
      <c r="D504" s="9">
        <f>Input!F146</f>
        <v>0</v>
      </c>
      <c r="E504" s="9">
        <f>D504+D504*'Directions and Options'!$C$23</f>
        <v>0</v>
      </c>
      <c r="F504" s="9">
        <f>E504+E504*'Directions and Options'!$C$23</f>
        <v>0</v>
      </c>
      <c r="G504" s="9">
        <f>F504+F504*'Directions and Options'!$C$23</f>
        <v>0</v>
      </c>
      <c r="H504" s="9">
        <f>G504+G504*'Directions and Options'!$C$23</f>
        <v>0</v>
      </c>
      <c r="I504" s="9">
        <f>H504+H504*'Directions and Options'!$C$24</f>
        <v>0</v>
      </c>
      <c r="J504" s="9">
        <f>I504+I504*'Directions and Options'!$C$24</f>
        <v>0</v>
      </c>
      <c r="K504" s="9">
        <f>J504+J504*'Directions and Options'!$C$24</f>
        <v>0</v>
      </c>
      <c r="L504" s="9">
        <f>K504+K504*'Directions and Options'!$C$24</f>
        <v>0</v>
      </c>
      <c r="M504" s="9">
        <f>L504+L504*'Directions and Options'!$C$24</f>
        <v>0</v>
      </c>
      <c r="N504" s="9">
        <f>M504+M504*'Directions and Options'!$C$24</f>
        <v>0</v>
      </c>
      <c r="O504" s="9">
        <f>N504+N504*'Directions and Options'!$C$24</f>
        <v>0</v>
      </c>
      <c r="P504" s="9">
        <f>O504+O504*'Directions and Options'!$C$24</f>
        <v>0</v>
      </c>
      <c r="Q504" s="9">
        <f>P504+P504*'Directions and Options'!$C$24</f>
        <v>0</v>
      </c>
      <c r="R504" s="9">
        <f>Q504+Q504*'Directions and Options'!$C$24</f>
        <v>0</v>
      </c>
      <c r="S504" s="9">
        <f>R504+R504*'Directions and Options'!$C$24</f>
        <v>0</v>
      </c>
      <c r="T504" s="9">
        <f>S504+S504*'Directions and Options'!$C$24</f>
        <v>0</v>
      </c>
      <c r="U504" s="9">
        <f>T504+T504*'Directions and Options'!$C$24</f>
        <v>0</v>
      </c>
      <c r="V504" s="9">
        <f>U504+U504*'Directions and Options'!$C$24</f>
        <v>0</v>
      </c>
      <c r="W504" s="9">
        <f>V504+V504*'Directions and Options'!$C$24</f>
        <v>0</v>
      </c>
      <c r="X504" s="9">
        <f>W504+W504*'Directions and Options'!$C$24</f>
        <v>0</v>
      </c>
    </row>
    <row r="505" spans="2:24" hidden="1" outlineLevel="2" x14ac:dyDescent="0.3">
      <c r="B505" s="113"/>
      <c r="C505" s="9" t="str">
        <f>IF(ISBLANK(Input!C147)," ",Input!C147)</f>
        <v xml:space="preserve"> </v>
      </c>
      <c r="D505" s="9">
        <f>Input!F147</f>
        <v>0</v>
      </c>
      <c r="E505" s="9">
        <f>D505+D505*'Directions and Options'!$C$23</f>
        <v>0</v>
      </c>
      <c r="F505" s="9">
        <f>E505+E505*'Directions and Options'!$C$23</f>
        <v>0</v>
      </c>
      <c r="G505" s="9">
        <f>F505+F505*'Directions and Options'!$C$23</f>
        <v>0</v>
      </c>
      <c r="H505" s="9">
        <f>G505+G505*'Directions and Options'!$C$23</f>
        <v>0</v>
      </c>
      <c r="I505" s="9">
        <f>H505+H505*'Directions and Options'!$C$24</f>
        <v>0</v>
      </c>
      <c r="J505" s="9">
        <f>I505+I505*'Directions and Options'!$C$24</f>
        <v>0</v>
      </c>
      <c r="K505" s="9">
        <f>J505+J505*'Directions and Options'!$C$24</f>
        <v>0</v>
      </c>
      <c r="L505" s="9">
        <f>K505+K505*'Directions and Options'!$C$24</f>
        <v>0</v>
      </c>
      <c r="M505" s="9">
        <f>L505+L505*'Directions and Options'!$C$24</f>
        <v>0</v>
      </c>
      <c r="N505" s="9">
        <f>M505+M505*'Directions and Options'!$C$24</f>
        <v>0</v>
      </c>
      <c r="O505" s="9">
        <f>N505+N505*'Directions and Options'!$C$24</f>
        <v>0</v>
      </c>
      <c r="P505" s="9">
        <f>O505+O505*'Directions and Options'!$C$24</f>
        <v>0</v>
      </c>
      <c r="Q505" s="9">
        <f>P505+P505*'Directions and Options'!$C$24</f>
        <v>0</v>
      </c>
      <c r="R505" s="9">
        <f>Q505+Q505*'Directions and Options'!$C$24</f>
        <v>0</v>
      </c>
      <c r="S505" s="9">
        <f>R505+R505*'Directions and Options'!$C$24</f>
        <v>0</v>
      </c>
      <c r="T505" s="9">
        <f>S505+S505*'Directions and Options'!$C$24</f>
        <v>0</v>
      </c>
      <c r="U505" s="9">
        <f>T505+T505*'Directions and Options'!$C$24</f>
        <v>0</v>
      </c>
      <c r="V505" s="9">
        <f>U505+U505*'Directions and Options'!$C$24</f>
        <v>0</v>
      </c>
      <c r="W505" s="9">
        <f>V505+V505*'Directions and Options'!$C$24</f>
        <v>0</v>
      </c>
      <c r="X505" s="9">
        <f>W505+W505*'Directions and Options'!$C$24</f>
        <v>0</v>
      </c>
    </row>
    <row r="506" spans="2:24" hidden="1" outlineLevel="2" x14ac:dyDescent="0.3">
      <c r="B506" s="113"/>
      <c r="C506" s="9" t="str">
        <f>IF(ISBLANK(Input!C148)," ",Input!C148)</f>
        <v xml:space="preserve"> </v>
      </c>
      <c r="D506" s="9">
        <f>Input!F148</f>
        <v>0</v>
      </c>
      <c r="E506" s="9">
        <f>D506+D506*'Directions and Options'!$C$23</f>
        <v>0</v>
      </c>
      <c r="F506" s="9">
        <f>E506+E506*'Directions and Options'!$C$23</f>
        <v>0</v>
      </c>
      <c r="G506" s="9">
        <f>F506+F506*'Directions and Options'!$C$23</f>
        <v>0</v>
      </c>
      <c r="H506" s="9">
        <f>G506+G506*'Directions and Options'!$C$23</f>
        <v>0</v>
      </c>
      <c r="I506" s="9">
        <f>H506+H506*'Directions and Options'!$C$24</f>
        <v>0</v>
      </c>
      <c r="J506" s="9">
        <f>I506+I506*'Directions and Options'!$C$24</f>
        <v>0</v>
      </c>
      <c r="K506" s="9">
        <f>J506+J506*'Directions and Options'!$C$24</f>
        <v>0</v>
      </c>
      <c r="L506" s="9">
        <f>K506+K506*'Directions and Options'!$C$24</f>
        <v>0</v>
      </c>
      <c r="M506" s="9">
        <f>L506+L506*'Directions and Options'!$C$24</f>
        <v>0</v>
      </c>
      <c r="N506" s="9">
        <f>M506+M506*'Directions and Options'!$C$24</f>
        <v>0</v>
      </c>
      <c r="O506" s="9">
        <f>N506+N506*'Directions and Options'!$C$24</f>
        <v>0</v>
      </c>
      <c r="P506" s="9">
        <f>O506+O506*'Directions and Options'!$C$24</f>
        <v>0</v>
      </c>
      <c r="Q506" s="9">
        <f>P506+P506*'Directions and Options'!$C$24</f>
        <v>0</v>
      </c>
      <c r="R506" s="9">
        <f>Q506+Q506*'Directions and Options'!$C$24</f>
        <v>0</v>
      </c>
      <c r="S506" s="9">
        <f>R506+R506*'Directions and Options'!$C$24</f>
        <v>0</v>
      </c>
      <c r="T506" s="9">
        <f>S506+S506*'Directions and Options'!$C$24</f>
        <v>0</v>
      </c>
      <c r="U506" s="9">
        <f>T506+T506*'Directions and Options'!$C$24</f>
        <v>0</v>
      </c>
      <c r="V506" s="9">
        <f>U506+U506*'Directions and Options'!$C$24</f>
        <v>0</v>
      </c>
      <c r="W506" s="9">
        <f>V506+V506*'Directions and Options'!$C$24</f>
        <v>0</v>
      </c>
      <c r="X506" s="9">
        <f>W506+W506*'Directions and Options'!$C$24</f>
        <v>0</v>
      </c>
    </row>
    <row r="507" spans="2:24" hidden="1" outlineLevel="2" x14ac:dyDescent="0.3">
      <c r="B507" s="113"/>
      <c r="C507" s="9" t="str">
        <f>IF(ISBLANK(Input!C149)," ",Input!C149)</f>
        <v xml:space="preserve"> </v>
      </c>
      <c r="D507" s="9">
        <f>Input!F149</f>
        <v>0</v>
      </c>
      <c r="E507" s="9">
        <f>D507+D507*'Directions and Options'!$C$23</f>
        <v>0</v>
      </c>
      <c r="F507" s="9">
        <f>E507+E507*'Directions and Options'!$C$23</f>
        <v>0</v>
      </c>
      <c r="G507" s="9">
        <f>F507+F507*'Directions and Options'!$C$23</f>
        <v>0</v>
      </c>
      <c r="H507" s="9">
        <f>G507+G507*'Directions and Options'!$C$23</f>
        <v>0</v>
      </c>
      <c r="I507" s="9">
        <f>H507+H507*'Directions and Options'!$C$24</f>
        <v>0</v>
      </c>
      <c r="J507" s="9">
        <f>I507+I507*'Directions and Options'!$C$24</f>
        <v>0</v>
      </c>
      <c r="K507" s="9">
        <f>J507+J507*'Directions and Options'!$C$24</f>
        <v>0</v>
      </c>
      <c r="L507" s="9">
        <f>K507+K507*'Directions and Options'!$C$24</f>
        <v>0</v>
      </c>
      <c r="M507" s="9">
        <f>L507+L507*'Directions and Options'!$C$24</f>
        <v>0</v>
      </c>
      <c r="N507" s="9">
        <f>M507+M507*'Directions and Options'!$C$24</f>
        <v>0</v>
      </c>
      <c r="O507" s="9">
        <f>N507+N507*'Directions and Options'!$C$24</f>
        <v>0</v>
      </c>
      <c r="P507" s="9">
        <f>O507+O507*'Directions and Options'!$C$24</f>
        <v>0</v>
      </c>
      <c r="Q507" s="9">
        <f>P507+P507*'Directions and Options'!$C$24</f>
        <v>0</v>
      </c>
      <c r="R507" s="9">
        <f>Q507+Q507*'Directions and Options'!$C$24</f>
        <v>0</v>
      </c>
      <c r="S507" s="9">
        <f>R507+R507*'Directions and Options'!$C$24</f>
        <v>0</v>
      </c>
      <c r="T507" s="9">
        <f>S507+S507*'Directions and Options'!$C$24</f>
        <v>0</v>
      </c>
      <c r="U507" s="9">
        <f>T507+T507*'Directions and Options'!$C$24</f>
        <v>0</v>
      </c>
      <c r="V507" s="9">
        <f>U507+U507*'Directions and Options'!$C$24</f>
        <v>0</v>
      </c>
      <c r="W507" s="9">
        <f>V507+V507*'Directions and Options'!$C$24</f>
        <v>0</v>
      </c>
      <c r="X507" s="9">
        <f>W507+W507*'Directions and Options'!$C$24</f>
        <v>0</v>
      </c>
    </row>
    <row r="508" spans="2:24" hidden="1" outlineLevel="2" x14ac:dyDescent="0.3">
      <c r="B508" s="113"/>
      <c r="C508" s="9" t="str">
        <f>IF(ISBLANK(Input!C150)," ",Input!C150)</f>
        <v xml:space="preserve"> </v>
      </c>
      <c r="D508" s="9">
        <f>Input!F150</f>
        <v>0</v>
      </c>
      <c r="E508" s="9">
        <f>D508+D508*'Directions and Options'!$C$23</f>
        <v>0</v>
      </c>
      <c r="F508" s="9">
        <f>E508+E508*'Directions and Options'!$C$23</f>
        <v>0</v>
      </c>
      <c r="G508" s="9">
        <f>F508+F508*'Directions and Options'!$C$23</f>
        <v>0</v>
      </c>
      <c r="H508" s="9">
        <f>G508+G508*'Directions and Options'!$C$23</f>
        <v>0</v>
      </c>
      <c r="I508" s="9">
        <f>H508+H508*'Directions and Options'!$C$24</f>
        <v>0</v>
      </c>
      <c r="J508" s="9">
        <f>I508+I508*'Directions and Options'!$C$24</f>
        <v>0</v>
      </c>
      <c r="K508" s="9">
        <f>J508+J508*'Directions and Options'!$C$24</f>
        <v>0</v>
      </c>
      <c r="L508" s="9">
        <f>K508+K508*'Directions and Options'!$C$24</f>
        <v>0</v>
      </c>
      <c r="M508" s="9">
        <f>L508+L508*'Directions and Options'!$C$24</f>
        <v>0</v>
      </c>
      <c r="N508" s="9">
        <f>M508+M508*'Directions and Options'!$C$24</f>
        <v>0</v>
      </c>
      <c r="O508" s="9">
        <f>N508+N508*'Directions and Options'!$C$24</f>
        <v>0</v>
      </c>
      <c r="P508" s="9">
        <f>O508+O508*'Directions and Options'!$C$24</f>
        <v>0</v>
      </c>
      <c r="Q508" s="9">
        <f>P508+P508*'Directions and Options'!$C$24</f>
        <v>0</v>
      </c>
      <c r="R508" s="9">
        <f>Q508+Q508*'Directions and Options'!$C$24</f>
        <v>0</v>
      </c>
      <c r="S508" s="9">
        <f>R508+R508*'Directions and Options'!$C$24</f>
        <v>0</v>
      </c>
      <c r="T508" s="9">
        <f>S508+S508*'Directions and Options'!$C$24</f>
        <v>0</v>
      </c>
      <c r="U508" s="9">
        <f>T508+T508*'Directions and Options'!$C$24</f>
        <v>0</v>
      </c>
      <c r="V508" s="9">
        <f>U508+U508*'Directions and Options'!$C$24</f>
        <v>0</v>
      </c>
      <c r="W508" s="9">
        <f>V508+V508*'Directions and Options'!$C$24</f>
        <v>0</v>
      </c>
      <c r="X508" s="9">
        <f>W508+W508*'Directions and Options'!$C$24</f>
        <v>0</v>
      </c>
    </row>
    <row r="509" spans="2:24" hidden="1" outlineLevel="2" x14ac:dyDescent="0.3">
      <c r="B509" s="113"/>
      <c r="C509" s="9" t="str">
        <f>IF(ISBLANK(Input!C151)," ",Input!C151)</f>
        <v xml:space="preserve"> </v>
      </c>
      <c r="D509" s="9">
        <f>Input!F151</f>
        <v>0</v>
      </c>
      <c r="E509" s="9">
        <f>D509+D509*'Directions and Options'!$C$23</f>
        <v>0</v>
      </c>
      <c r="F509" s="9">
        <f>E509+E509*'Directions and Options'!$C$23</f>
        <v>0</v>
      </c>
      <c r="G509" s="9">
        <f>F509+F509*'Directions and Options'!$C$23</f>
        <v>0</v>
      </c>
      <c r="H509" s="9">
        <f>G509+G509*'Directions and Options'!$C$23</f>
        <v>0</v>
      </c>
      <c r="I509" s="9">
        <f>H509+H509*'Directions and Options'!$C$24</f>
        <v>0</v>
      </c>
      <c r="J509" s="9">
        <f>I509+I509*'Directions and Options'!$C$24</f>
        <v>0</v>
      </c>
      <c r="K509" s="9">
        <f>J509+J509*'Directions and Options'!$C$24</f>
        <v>0</v>
      </c>
      <c r="L509" s="9">
        <f>K509+K509*'Directions and Options'!$C$24</f>
        <v>0</v>
      </c>
      <c r="M509" s="9">
        <f>L509+L509*'Directions and Options'!$C$24</f>
        <v>0</v>
      </c>
      <c r="N509" s="9">
        <f>M509+M509*'Directions and Options'!$C$24</f>
        <v>0</v>
      </c>
      <c r="O509" s="9">
        <f>N509+N509*'Directions and Options'!$C$24</f>
        <v>0</v>
      </c>
      <c r="P509" s="9">
        <f>O509+O509*'Directions and Options'!$C$24</f>
        <v>0</v>
      </c>
      <c r="Q509" s="9">
        <f>P509+P509*'Directions and Options'!$C$24</f>
        <v>0</v>
      </c>
      <c r="R509" s="9">
        <f>Q509+Q509*'Directions and Options'!$C$24</f>
        <v>0</v>
      </c>
      <c r="S509" s="9">
        <f>R509+R509*'Directions and Options'!$C$24</f>
        <v>0</v>
      </c>
      <c r="T509" s="9">
        <f>S509+S509*'Directions and Options'!$C$24</f>
        <v>0</v>
      </c>
      <c r="U509" s="9">
        <f>T509+T509*'Directions and Options'!$C$24</f>
        <v>0</v>
      </c>
      <c r="V509" s="9">
        <f>U509+U509*'Directions and Options'!$C$24</f>
        <v>0</v>
      </c>
      <c r="W509" s="9">
        <f>V509+V509*'Directions and Options'!$C$24</f>
        <v>0</v>
      </c>
      <c r="X509" s="9">
        <f>W509+W509*'Directions and Options'!$C$24</f>
        <v>0</v>
      </c>
    </row>
    <row r="510" spans="2:24" hidden="1" outlineLevel="2" x14ac:dyDescent="0.3">
      <c r="B510" s="113"/>
      <c r="C510" s="9" t="str">
        <f>IF(ISBLANK(Input!C152)," ",Input!C152)</f>
        <v xml:space="preserve"> </v>
      </c>
      <c r="D510" s="9">
        <f>Input!F152</f>
        <v>0</v>
      </c>
      <c r="E510" s="9">
        <f>D510+D510*'Directions and Options'!$C$23</f>
        <v>0</v>
      </c>
      <c r="F510" s="9">
        <f>E510+E510*'Directions and Options'!$C$23</f>
        <v>0</v>
      </c>
      <c r="G510" s="9">
        <f>F510+F510*'Directions and Options'!$C$23</f>
        <v>0</v>
      </c>
      <c r="H510" s="9">
        <f>G510+G510*'Directions and Options'!$C$23</f>
        <v>0</v>
      </c>
      <c r="I510" s="9">
        <f>H510+H510*'Directions and Options'!$C$24</f>
        <v>0</v>
      </c>
      <c r="J510" s="9">
        <f>I510+I510*'Directions and Options'!$C$24</f>
        <v>0</v>
      </c>
      <c r="K510" s="9">
        <f>J510+J510*'Directions and Options'!$C$24</f>
        <v>0</v>
      </c>
      <c r="L510" s="9">
        <f>K510+K510*'Directions and Options'!$C$24</f>
        <v>0</v>
      </c>
      <c r="M510" s="9">
        <f>L510+L510*'Directions and Options'!$C$24</f>
        <v>0</v>
      </c>
      <c r="N510" s="9">
        <f>M510+M510*'Directions and Options'!$C$24</f>
        <v>0</v>
      </c>
      <c r="O510" s="9">
        <f>N510+N510*'Directions and Options'!$C$24</f>
        <v>0</v>
      </c>
      <c r="P510" s="9">
        <f>O510+O510*'Directions and Options'!$C$24</f>
        <v>0</v>
      </c>
      <c r="Q510" s="9">
        <f>P510+P510*'Directions and Options'!$C$24</f>
        <v>0</v>
      </c>
      <c r="R510" s="9">
        <f>Q510+Q510*'Directions and Options'!$C$24</f>
        <v>0</v>
      </c>
      <c r="S510" s="9">
        <f>R510+R510*'Directions and Options'!$C$24</f>
        <v>0</v>
      </c>
      <c r="T510" s="9">
        <f>S510+S510*'Directions and Options'!$C$24</f>
        <v>0</v>
      </c>
      <c r="U510" s="9">
        <f>T510+T510*'Directions and Options'!$C$24</f>
        <v>0</v>
      </c>
      <c r="V510" s="9">
        <f>U510+U510*'Directions and Options'!$C$24</f>
        <v>0</v>
      </c>
      <c r="W510" s="9">
        <f>V510+V510*'Directions and Options'!$C$24</f>
        <v>0</v>
      </c>
      <c r="X510" s="9">
        <f>W510+W510*'Directions and Options'!$C$24</f>
        <v>0</v>
      </c>
    </row>
    <row r="511" spans="2:24" hidden="1" outlineLevel="2" x14ac:dyDescent="0.3">
      <c r="B511" s="113"/>
      <c r="C511" s="9" t="str">
        <f>IF(ISBLANK(Input!C153)," ",Input!C153)</f>
        <v xml:space="preserve"> </v>
      </c>
      <c r="D511" s="9">
        <f>Input!F153</f>
        <v>0</v>
      </c>
      <c r="E511" s="9">
        <f>D511+D511*'Directions and Options'!$C$23</f>
        <v>0</v>
      </c>
      <c r="F511" s="9">
        <f>E511+E511*'Directions and Options'!$C$23</f>
        <v>0</v>
      </c>
      <c r="G511" s="9">
        <f>F511+F511*'Directions and Options'!$C$23</f>
        <v>0</v>
      </c>
      <c r="H511" s="9">
        <f>G511+G511*'Directions and Options'!$C$23</f>
        <v>0</v>
      </c>
      <c r="I511" s="9">
        <f>H511+H511*'Directions and Options'!$C$24</f>
        <v>0</v>
      </c>
      <c r="J511" s="9">
        <f>I511+I511*'Directions and Options'!$C$24</f>
        <v>0</v>
      </c>
      <c r="K511" s="9">
        <f>J511+J511*'Directions and Options'!$C$24</f>
        <v>0</v>
      </c>
      <c r="L511" s="9">
        <f>K511+K511*'Directions and Options'!$C$24</f>
        <v>0</v>
      </c>
      <c r="M511" s="9">
        <f>L511+L511*'Directions and Options'!$C$24</f>
        <v>0</v>
      </c>
      <c r="N511" s="9">
        <f>M511+M511*'Directions and Options'!$C$24</f>
        <v>0</v>
      </c>
      <c r="O511" s="9">
        <f>N511+N511*'Directions and Options'!$C$24</f>
        <v>0</v>
      </c>
      <c r="P511" s="9">
        <f>O511+O511*'Directions and Options'!$C$24</f>
        <v>0</v>
      </c>
      <c r="Q511" s="9">
        <f>P511+P511*'Directions and Options'!$C$24</f>
        <v>0</v>
      </c>
      <c r="R511" s="9">
        <f>Q511+Q511*'Directions and Options'!$C$24</f>
        <v>0</v>
      </c>
      <c r="S511" s="9">
        <f>R511+R511*'Directions and Options'!$C$24</f>
        <v>0</v>
      </c>
      <c r="T511" s="9">
        <f>S511+S511*'Directions and Options'!$C$24</f>
        <v>0</v>
      </c>
      <c r="U511" s="9">
        <f>T511+T511*'Directions and Options'!$C$24</f>
        <v>0</v>
      </c>
      <c r="V511" s="9">
        <f>U511+U511*'Directions and Options'!$C$24</f>
        <v>0</v>
      </c>
      <c r="W511" s="9">
        <f>V511+V511*'Directions and Options'!$C$24</f>
        <v>0</v>
      </c>
      <c r="X511" s="9">
        <f>W511+W511*'Directions and Options'!$C$24</f>
        <v>0</v>
      </c>
    </row>
    <row r="512" spans="2:24" hidden="1" outlineLevel="2" x14ac:dyDescent="0.3">
      <c r="B512" s="113"/>
      <c r="C512" s="9" t="str">
        <f>IF(ISBLANK(Input!C154)," ",Input!C154)</f>
        <v xml:space="preserve"> </v>
      </c>
      <c r="D512" s="9">
        <f>Input!F154</f>
        <v>0</v>
      </c>
      <c r="E512" s="9">
        <f>D512+D512*'Directions and Options'!$C$23</f>
        <v>0</v>
      </c>
      <c r="F512" s="9">
        <f>E512+E512*'Directions and Options'!$C$23</f>
        <v>0</v>
      </c>
      <c r="G512" s="9">
        <f>F512+F512*'Directions and Options'!$C$23</f>
        <v>0</v>
      </c>
      <c r="H512" s="9">
        <f>G512+G512*'Directions and Options'!$C$23</f>
        <v>0</v>
      </c>
      <c r="I512" s="9">
        <f>H512+H512*'Directions and Options'!$C$24</f>
        <v>0</v>
      </c>
      <c r="J512" s="9">
        <f>I512+I512*'Directions and Options'!$C$24</f>
        <v>0</v>
      </c>
      <c r="K512" s="9">
        <f>J512+J512*'Directions and Options'!$C$24</f>
        <v>0</v>
      </c>
      <c r="L512" s="9">
        <f>K512+K512*'Directions and Options'!$C$24</f>
        <v>0</v>
      </c>
      <c r="M512" s="9">
        <f>L512+L512*'Directions and Options'!$C$24</f>
        <v>0</v>
      </c>
      <c r="N512" s="9">
        <f>M512+M512*'Directions and Options'!$C$24</f>
        <v>0</v>
      </c>
      <c r="O512" s="9">
        <f>N512+N512*'Directions and Options'!$C$24</f>
        <v>0</v>
      </c>
      <c r="P512" s="9">
        <f>O512+O512*'Directions and Options'!$C$24</f>
        <v>0</v>
      </c>
      <c r="Q512" s="9">
        <f>P512+P512*'Directions and Options'!$C$24</f>
        <v>0</v>
      </c>
      <c r="R512" s="9">
        <f>Q512+Q512*'Directions and Options'!$C$24</f>
        <v>0</v>
      </c>
      <c r="S512" s="9">
        <f>R512+R512*'Directions and Options'!$C$24</f>
        <v>0</v>
      </c>
      <c r="T512" s="9">
        <f>S512+S512*'Directions and Options'!$C$24</f>
        <v>0</v>
      </c>
      <c r="U512" s="9">
        <f>T512+T512*'Directions and Options'!$C$24</f>
        <v>0</v>
      </c>
      <c r="V512" s="9">
        <f>U512+U512*'Directions and Options'!$C$24</f>
        <v>0</v>
      </c>
      <c r="W512" s="9">
        <f>V512+V512*'Directions and Options'!$C$24</f>
        <v>0</v>
      </c>
      <c r="X512" s="9">
        <f>W512+W512*'Directions and Options'!$C$24</f>
        <v>0</v>
      </c>
    </row>
    <row r="513" spans="2:24" hidden="1" outlineLevel="2" x14ac:dyDescent="0.3">
      <c r="B513" s="113"/>
      <c r="C513" s="9" t="str">
        <f>IF(ISBLANK(Input!C155)," ",Input!C155)</f>
        <v xml:space="preserve"> </v>
      </c>
      <c r="D513" s="9">
        <f>Input!F155</f>
        <v>0</v>
      </c>
      <c r="E513" s="9">
        <f>D513+D513*'Directions and Options'!$C$23</f>
        <v>0</v>
      </c>
      <c r="F513" s="9">
        <f>E513+E513*'Directions and Options'!$C$23</f>
        <v>0</v>
      </c>
      <c r="G513" s="9">
        <f>F513+F513*'Directions and Options'!$C$23</f>
        <v>0</v>
      </c>
      <c r="H513" s="9">
        <f>G513+G513*'Directions and Options'!$C$23</f>
        <v>0</v>
      </c>
      <c r="I513" s="9">
        <f>H513+H513*'Directions and Options'!$C$24</f>
        <v>0</v>
      </c>
      <c r="J513" s="9">
        <f>I513+I513*'Directions and Options'!$C$24</f>
        <v>0</v>
      </c>
      <c r="K513" s="9">
        <f>J513+J513*'Directions and Options'!$C$24</f>
        <v>0</v>
      </c>
      <c r="L513" s="9">
        <f>K513+K513*'Directions and Options'!$C$24</f>
        <v>0</v>
      </c>
      <c r="M513" s="9">
        <f>L513+L513*'Directions and Options'!$C$24</f>
        <v>0</v>
      </c>
      <c r="N513" s="9">
        <f>M513+M513*'Directions and Options'!$C$24</f>
        <v>0</v>
      </c>
      <c r="O513" s="9">
        <f>N513+N513*'Directions and Options'!$C$24</f>
        <v>0</v>
      </c>
      <c r="P513" s="9">
        <f>O513+O513*'Directions and Options'!$C$24</f>
        <v>0</v>
      </c>
      <c r="Q513" s="9">
        <f>P513+P513*'Directions and Options'!$C$24</f>
        <v>0</v>
      </c>
      <c r="R513" s="9">
        <f>Q513+Q513*'Directions and Options'!$C$24</f>
        <v>0</v>
      </c>
      <c r="S513" s="9">
        <f>R513+R513*'Directions and Options'!$C$24</f>
        <v>0</v>
      </c>
      <c r="T513" s="9">
        <f>S513+S513*'Directions and Options'!$C$24</f>
        <v>0</v>
      </c>
      <c r="U513" s="9">
        <f>T513+T513*'Directions and Options'!$C$24</f>
        <v>0</v>
      </c>
      <c r="V513" s="9">
        <f>U513+U513*'Directions and Options'!$C$24</f>
        <v>0</v>
      </c>
      <c r="W513" s="9">
        <f>V513+V513*'Directions and Options'!$C$24</f>
        <v>0</v>
      </c>
      <c r="X513" s="9">
        <f>W513+W513*'Directions and Options'!$C$24</f>
        <v>0</v>
      </c>
    </row>
    <row r="514" spans="2:24" hidden="1" outlineLevel="2" x14ac:dyDescent="0.3">
      <c r="B514" s="113"/>
      <c r="C514" s="9" t="str">
        <f>IF(ISBLANK(Input!C156)," ",Input!C156)</f>
        <v xml:space="preserve"> </v>
      </c>
      <c r="D514" s="9">
        <f>Input!F156</f>
        <v>0</v>
      </c>
      <c r="E514" s="9">
        <f>D514+D514*'Directions and Options'!$C$23</f>
        <v>0</v>
      </c>
      <c r="F514" s="9">
        <f>E514+E514*'Directions and Options'!$C$23</f>
        <v>0</v>
      </c>
      <c r="G514" s="9">
        <f>F514+F514*'Directions and Options'!$C$23</f>
        <v>0</v>
      </c>
      <c r="H514" s="9">
        <f>G514+G514*'Directions and Options'!$C$23</f>
        <v>0</v>
      </c>
      <c r="I514" s="9">
        <f>H514+H514*'Directions and Options'!$C$24</f>
        <v>0</v>
      </c>
      <c r="J514" s="9">
        <f>I514+I514*'Directions and Options'!$C$24</f>
        <v>0</v>
      </c>
      <c r="K514" s="9">
        <f>J514+J514*'Directions and Options'!$C$24</f>
        <v>0</v>
      </c>
      <c r="L514" s="9">
        <f>K514+K514*'Directions and Options'!$C$24</f>
        <v>0</v>
      </c>
      <c r="M514" s="9">
        <f>L514+L514*'Directions and Options'!$C$24</f>
        <v>0</v>
      </c>
      <c r="N514" s="9">
        <f>M514+M514*'Directions and Options'!$C$24</f>
        <v>0</v>
      </c>
      <c r="O514" s="9">
        <f>N514+N514*'Directions and Options'!$C$24</f>
        <v>0</v>
      </c>
      <c r="P514" s="9">
        <f>O514+O514*'Directions and Options'!$C$24</f>
        <v>0</v>
      </c>
      <c r="Q514" s="9">
        <f>P514+P514*'Directions and Options'!$C$24</f>
        <v>0</v>
      </c>
      <c r="R514" s="9">
        <f>Q514+Q514*'Directions and Options'!$C$24</f>
        <v>0</v>
      </c>
      <c r="S514" s="9">
        <f>R514+R514*'Directions and Options'!$C$24</f>
        <v>0</v>
      </c>
      <c r="T514" s="9">
        <f>S514+S514*'Directions and Options'!$C$24</f>
        <v>0</v>
      </c>
      <c r="U514" s="9">
        <f>T514+T514*'Directions and Options'!$C$24</f>
        <v>0</v>
      </c>
      <c r="V514" s="9">
        <f>U514+U514*'Directions and Options'!$C$24</f>
        <v>0</v>
      </c>
      <c r="W514" s="9">
        <f>V514+V514*'Directions and Options'!$C$24</f>
        <v>0</v>
      </c>
      <c r="X514" s="9">
        <f>W514+W514*'Directions and Options'!$C$24</f>
        <v>0</v>
      </c>
    </row>
    <row r="515" spans="2:24" hidden="1" outlineLevel="2" x14ac:dyDescent="0.3">
      <c r="B515" s="113"/>
      <c r="C515" s="9" t="str">
        <f>IF(ISBLANK(Input!C157)," ",Input!C157)</f>
        <v xml:space="preserve"> </v>
      </c>
      <c r="D515" s="9">
        <f>Input!F157</f>
        <v>0</v>
      </c>
      <c r="E515" s="9">
        <f>D515+D515*'Directions and Options'!$C$23</f>
        <v>0</v>
      </c>
      <c r="F515" s="9">
        <f>E515+E515*'Directions and Options'!$C$23</f>
        <v>0</v>
      </c>
      <c r="G515" s="9">
        <f>F515+F515*'Directions and Options'!$C$23</f>
        <v>0</v>
      </c>
      <c r="H515" s="9">
        <f>G515+G515*'Directions and Options'!$C$23</f>
        <v>0</v>
      </c>
      <c r="I515" s="9">
        <f>H515+H515*'Directions and Options'!$C$24</f>
        <v>0</v>
      </c>
      <c r="J515" s="9">
        <f>I515+I515*'Directions and Options'!$C$24</f>
        <v>0</v>
      </c>
      <c r="K515" s="9">
        <f>J515+J515*'Directions and Options'!$C$24</f>
        <v>0</v>
      </c>
      <c r="L515" s="9">
        <f>K515+K515*'Directions and Options'!$C$24</f>
        <v>0</v>
      </c>
      <c r="M515" s="9">
        <f>L515+L515*'Directions and Options'!$C$24</f>
        <v>0</v>
      </c>
      <c r="N515" s="9">
        <f>M515+M515*'Directions and Options'!$C$24</f>
        <v>0</v>
      </c>
      <c r="O515" s="9">
        <f>N515+N515*'Directions and Options'!$C$24</f>
        <v>0</v>
      </c>
      <c r="P515" s="9">
        <f>O515+O515*'Directions and Options'!$C$24</f>
        <v>0</v>
      </c>
      <c r="Q515" s="9">
        <f>P515+P515*'Directions and Options'!$C$24</f>
        <v>0</v>
      </c>
      <c r="R515" s="9">
        <f>Q515+Q515*'Directions and Options'!$C$24</f>
        <v>0</v>
      </c>
      <c r="S515" s="9">
        <f>R515+R515*'Directions and Options'!$C$24</f>
        <v>0</v>
      </c>
      <c r="T515" s="9">
        <f>S515+S515*'Directions and Options'!$C$24</f>
        <v>0</v>
      </c>
      <c r="U515" s="9">
        <f>T515+T515*'Directions and Options'!$C$24</f>
        <v>0</v>
      </c>
      <c r="V515" s="9">
        <f>U515+U515*'Directions and Options'!$C$24</f>
        <v>0</v>
      </c>
      <c r="W515" s="9">
        <f>V515+V515*'Directions and Options'!$C$24</f>
        <v>0</v>
      </c>
      <c r="X515" s="9">
        <f>W515+W515*'Directions and Options'!$C$24</f>
        <v>0</v>
      </c>
    </row>
    <row r="516" spans="2:24" hidden="1" outlineLevel="2" x14ac:dyDescent="0.3">
      <c r="B516" s="113"/>
      <c r="C516" s="9" t="str">
        <f>IF(ISBLANK(Input!C158)," ",Input!C158)</f>
        <v xml:space="preserve"> </v>
      </c>
      <c r="D516" s="9">
        <f>Input!F158</f>
        <v>0</v>
      </c>
      <c r="E516" s="9">
        <f>D516+D516*'Directions and Options'!$C$23</f>
        <v>0</v>
      </c>
      <c r="F516" s="9">
        <f>E516+E516*'Directions and Options'!$C$23</f>
        <v>0</v>
      </c>
      <c r="G516" s="9">
        <f>F516+F516*'Directions and Options'!$C$23</f>
        <v>0</v>
      </c>
      <c r="H516" s="9">
        <f>G516+G516*'Directions and Options'!$C$23</f>
        <v>0</v>
      </c>
      <c r="I516" s="9">
        <f>H516+H516*'Directions and Options'!$C$24</f>
        <v>0</v>
      </c>
      <c r="J516" s="9">
        <f>I516+I516*'Directions and Options'!$C$24</f>
        <v>0</v>
      </c>
      <c r="K516" s="9">
        <f>J516+J516*'Directions and Options'!$C$24</f>
        <v>0</v>
      </c>
      <c r="L516" s="9">
        <f>K516+K516*'Directions and Options'!$C$24</f>
        <v>0</v>
      </c>
      <c r="M516" s="9">
        <f>L516+L516*'Directions and Options'!$C$24</f>
        <v>0</v>
      </c>
      <c r="N516" s="9">
        <f>M516+M516*'Directions and Options'!$C$24</f>
        <v>0</v>
      </c>
      <c r="O516" s="9">
        <f>N516+N516*'Directions and Options'!$C$24</f>
        <v>0</v>
      </c>
      <c r="P516" s="9">
        <f>O516+O516*'Directions and Options'!$C$24</f>
        <v>0</v>
      </c>
      <c r="Q516" s="9">
        <f>P516+P516*'Directions and Options'!$C$24</f>
        <v>0</v>
      </c>
      <c r="R516" s="9">
        <f>Q516+Q516*'Directions and Options'!$C$24</f>
        <v>0</v>
      </c>
      <c r="S516" s="9">
        <f>R516+R516*'Directions and Options'!$C$24</f>
        <v>0</v>
      </c>
      <c r="T516" s="9">
        <f>S516+S516*'Directions and Options'!$C$24</f>
        <v>0</v>
      </c>
      <c r="U516" s="9">
        <f>T516+T516*'Directions and Options'!$C$24</f>
        <v>0</v>
      </c>
      <c r="V516" s="9">
        <f>U516+U516*'Directions and Options'!$C$24</f>
        <v>0</v>
      </c>
      <c r="W516" s="9">
        <f>V516+V516*'Directions and Options'!$C$24</f>
        <v>0</v>
      </c>
      <c r="X516" s="9">
        <f>W516+W516*'Directions and Options'!$C$24</f>
        <v>0</v>
      </c>
    </row>
    <row r="517" spans="2:24" hidden="1" outlineLevel="2" x14ac:dyDescent="0.3">
      <c r="B517" s="113"/>
      <c r="C517" s="9" t="str">
        <f>IF(ISBLANK(Input!C159)," ",Input!C159)</f>
        <v xml:space="preserve"> </v>
      </c>
      <c r="D517" s="9">
        <f>Input!F159</f>
        <v>0</v>
      </c>
      <c r="E517" s="9">
        <f>D517+D517*'Directions and Options'!$C$23</f>
        <v>0</v>
      </c>
      <c r="F517" s="9">
        <f>E517+E517*'Directions and Options'!$C$23</f>
        <v>0</v>
      </c>
      <c r="G517" s="9">
        <f>F517+F517*'Directions and Options'!$C$23</f>
        <v>0</v>
      </c>
      <c r="H517" s="9">
        <f>G517+G517*'Directions and Options'!$C$23</f>
        <v>0</v>
      </c>
      <c r="I517" s="9">
        <f>H517+H517*'Directions and Options'!$C$24</f>
        <v>0</v>
      </c>
      <c r="J517" s="9">
        <f>I517+I517*'Directions and Options'!$C$24</f>
        <v>0</v>
      </c>
      <c r="K517" s="9">
        <f>J517+J517*'Directions and Options'!$C$24</f>
        <v>0</v>
      </c>
      <c r="L517" s="9">
        <f>K517+K517*'Directions and Options'!$C$24</f>
        <v>0</v>
      </c>
      <c r="M517" s="9">
        <f>L517+L517*'Directions and Options'!$C$24</f>
        <v>0</v>
      </c>
      <c r="N517" s="9">
        <f>M517+M517*'Directions and Options'!$C$24</f>
        <v>0</v>
      </c>
      <c r="O517" s="9">
        <f>N517+N517*'Directions and Options'!$C$24</f>
        <v>0</v>
      </c>
      <c r="P517" s="9">
        <f>O517+O517*'Directions and Options'!$C$24</f>
        <v>0</v>
      </c>
      <c r="Q517" s="9">
        <f>P517+P517*'Directions and Options'!$C$24</f>
        <v>0</v>
      </c>
      <c r="R517" s="9">
        <f>Q517+Q517*'Directions and Options'!$C$24</f>
        <v>0</v>
      </c>
      <c r="S517" s="9">
        <f>R517+R517*'Directions and Options'!$C$24</f>
        <v>0</v>
      </c>
      <c r="T517" s="9">
        <f>S517+S517*'Directions and Options'!$C$24</f>
        <v>0</v>
      </c>
      <c r="U517" s="9">
        <f>T517+T517*'Directions and Options'!$C$24</f>
        <v>0</v>
      </c>
      <c r="V517" s="9">
        <f>U517+U517*'Directions and Options'!$C$24</f>
        <v>0</v>
      </c>
      <c r="W517" s="9">
        <f>V517+V517*'Directions and Options'!$C$24</f>
        <v>0</v>
      </c>
      <c r="X517" s="9">
        <f>W517+W517*'Directions and Options'!$C$24</f>
        <v>0</v>
      </c>
    </row>
    <row r="518" spans="2:24" hidden="1" outlineLevel="2" x14ac:dyDescent="0.3">
      <c r="B518" s="113"/>
      <c r="C518" s="9" t="str">
        <f>IF(ISBLANK(Input!C160)," ",Input!C160)</f>
        <v xml:space="preserve"> </v>
      </c>
      <c r="D518" s="9">
        <f>Input!F160</f>
        <v>0</v>
      </c>
      <c r="E518" s="9">
        <f>D518+D518*'Directions and Options'!$C$23</f>
        <v>0</v>
      </c>
      <c r="F518" s="9">
        <f>E518+E518*'Directions and Options'!$C$23</f>
        <v>0</v>
      </c>
      <c r="G518" s="9">
        <f>F518+F518*'Directions and Options'!$C$23</f>
        <v>0</v>
      </c>
      <c r="H518" s="9">
        <f>G518+G518*'Directions and Options'!$C$23</f>
        <v>0</v>
      </c>
      <c r="I518" s="9">
        <f>H518+H518*'Directions and Options'!$C$24</f>
        <v>0</v>
      </c>
      <c r="J518" s="9">
        <f>I518+I518*'Directions and Options'!$C$24</f>
        <v>0</v>
      </c>
      <c r="K518" s="9">
        <f>J518+J518*'Directions and Options'!$C$24</f>
        <v>0</v>
      </c>
      <c r="L518" s="9">
        <f>K518+K518*'Directions and Options'!$C$24</f>
        <v>0</v>
      </c>
      <c r="M518" s="9">
        <f>L518+L518*'Directions and Options'!$C$24</f>
        <v>0</v>
      </c>
      <c r="N518" s="9">
        <f>M518+M518*'Directions and Options'!$C$24</f>
        <v>0</v>
      </c>
      <c r="O518" s="9">
        <f>N518+N518*'Directions and Options'!$C$24</f>
        <v>0</v>
      </c>
      <c r="P518" s="9">
        <f>O518+O518*'Directions and Options'!$C$24</f>
        <v>0</v>
      </c>
      <c r="Q518" s="9">
        <f>P518+P518*'Directions and Options'!$C$24</f>
        <v>0</v>
      </c>
      <c r="R518" s="9">
        <f>Q518+Q518*'Directions and Options'!$C$24</f>
        <v>0</v>
      </c>
      <c r="S518" s="9">
        <f>R518+R518*'Directions and Options'!$C$24</f>
        <v>0</v>
      </c>
      <c r="T518" s="9">
        <f>S518+S518*'Directions and Options'!$C$24</f>
        <v>0</v>
      </c>
      <c r="U518" s="9">
        <f>T518+T518*'Directions and Options'!$C$24</f>
        <v>0</v>
      </c>
      <c r="V518" s="9">
        <f>U518+U518*'Directions and Options'!$C$24</f>
        <v>0</v>
      </c>
      <c r="W518" s="9">
        <f>V518+V518*'Directions and Options'!$C$24</f>
        <v>0</v>
      </c>
      <c r="X518" s="9">
        <f>W518+W518*'Directions and Options'!$C$24</f>
        <v>0</v>
      </c>
    </row>
    <row r="519" spans="2:24" hidden="1" outlineLevel="2" x14ac:dyDescent="0.3">
      <c r="B519" s="113"/>
      <c r="C519" s="9" t="str">
        <f>IF(ISBLANK(Input!C161)," ",Input!C161)</f>
        <v xml:space="preserve"> </v>
      </c>
      <c r="D519" s="9">
        <f>Input!F161</f>
        <v>0</v>
      </c>
      <c r="E519" s="9">
        <f>D519+D519*'Directions and Options'!$C$23</f>
        <v>0</v>
      </c>
      <c r="F519" s="9">
        <f>E519+E519*'Directions and Options'!$C$23</f>
        <v>0</v>
      </c>
      <c r="G519" s="9">
        <f>F519+F519*'Directions and Options'!$C$23</f>
        <v>0</v>
      </c>
      <c r="H519" s="9">
        <f>G519+G519*'Directions and Options'!$C$23</f>
        <v>0</v>
      </c>
      <c r="I519" s="9">
        <f>H519+H519*'Directions and Options'!$C$24</f>
        <v>0</v>
      </c>
      <c r="J519" s="9">
        <f>I519+I519*'Directions and Options'!$C$24</f>
        <v>0</v>
      </c>
      <c r="K519" s="9">
        <f>J519+J519*'Directions and Options'!$C$24</f>
        <v>0</v>
      </c>
      <c r="L519" s="9">
        <f>K519+K519*'Directions and Options'!$C$24</f>
        <v>0</v>
      </c>
      <c r="M519" s="9">
        <f>L519+L519*'Directions and Options'!$C$24</f>
        <v>0</v>
      </c>
      <c r="N519" s="9">
        <f>M519+M519*'Directions and Options'!$C$24</f>
        <v>0</v>
      </c>
      <c r="O519" s="9">
        <f>N519+N519*'Directions and Options'!$C$24</f>
        <v>0</v>
      </c>
      <c r="P519" s="9">
        <f>O519+O519*'Directions and Options'!$C$24</f>
        <v>0</v>
      </c>
      <c r="Q519" s="9">
        <f>P519+P519*'Directions and Options'!$C$24</f>
        <v>0</v>
      </c>
      <c r="R519" s="9">
        <f>Q519+Q519*'Directions and Options'!$C$24</f>
        <v>0</v>
      </c>
      <c r="S519" s="9">
        <f>R519+R519*'Directions and Options'!$C$24</f>
        <v>0</v>
      </c>
      <c r="T519" s="9">
        <f>S519+S519*'Directions and Options'!$C$24</f>
        <v>0</v>
      </c>
      <c r="U519" s="9">
        <f>T519+T519*'Directions and Options'!$C$24</f>
        <v>0</v>
      </c>
      <c r="V519" s="9">
        <f>U519+U519*'Directions and Options'!$C$24</f>
        <v>0</v>
      </c>
      <c r="W519" s="9">
        <f>V519+V519*'Directions and Options'!$C$24</f>
        <v>0</v>
      </c>
      <c r="X519" s="9">
        <f>W519+W519*'Directions and Options'!$C$24</f>
        <v>0</v>
      </c>
    </row>
    <row r="520" spans="2:24" hidden="1" outlineLevel="2" x14ac:dyDescent="0.3">
      <c r="B520" s="113"/>
      <c r="C520" s="9" t="str">
        <f>IF(ISBLANK(Input!C162)," ",Input!C162)</f>
        <v xml:space="preserve"> </v>
      </c>
      <c r="D520" s="9">
        <f>Input!F162</f>
        <v>0</v>
      </c>
      <c r="E520" s="9">
        <f>D520+D520*'Directions and Options'!$C$23</f>
        <v>0</v>
      </c>
      <c r="F520" s="9">
        <f>E520+E520*'Directions and Options'!$C$23</f>
        <v>0</v>
      </c>
      <c r="G520" s="9">
        <f>F520+F520*'Directions and Options'!$C$23</f>
        <v>0</v>
      </c>
      <c r="H520" s="9">
        <f>G520+G520*'Directions and Options'!$C$23</f>
        <v>0</v>
      </c>
      <c r="I520" s="9">
        <f>H520+H520*'Directions and Options'!$C$24</f>
        <v>0</v>
      </c>
      <c r="J520" s="9">
        <f>I520+I520*'Directions and Options'!$C$24</f>
        <v>0</v>
      </c>
      <c r="K520" s="9">
        <f>J520+J520*'Directions and Options'!$C$24</f>
        <v>0</v>
      </c>
      <c r="L520" s="9">
        <f>K520+K520*'Directions and Options'!$C$24</f>
        <v>0</v>
      </c>
      <c r="M520" s="9">
        <f>L520+L520*'Directions and Options'!$C$24</f>
        <v>0</v>
      </c>
      <c r="N520" s="9">
        <f>M520+M520*'Directions and Options'!$C$24</f>
        <v>0</v>
      </c>
      <c r="O520" s="9">
        <f>N520+N520*'Directions and Options'!$C$24</f>
        <v>0</v>
      </c>
      <c r="P520" s="9">
        <f>O520+O520*'Directions and Options'!$C$24</f>
        <v>0</v>
      </c>
      <c r="Q520" s="9">
        <f>P520+P520*'Directions and Options'!$C$24</f>
        <v>0</v>
      </c>
      <c r="R520" s="9">
        <f>Q520+Q520*'Directions and Options'!$C$24</f>
        <v>0</v>
      </c>
      <c r="S520" s="9">
        <f>R520+R520*'Directions and Options'!$C$24</f>
        <v>0</v>
      </c>
      <c r="T520" s="9">
        <f>S520+S520*'Directions and Options'!$C$24</f>
        <v>0</v>
      </c>
      <c r="U520" s="9">
        <f>T520+T520*'Directions and Options'!$C$24</f>
        <v>0</v>
      </c>
      <c r="V520" s="9">
        <f>U520+U520*'Directions and Options'!$C$24</f>
        <v>0</v>
      </c>
      <c r="W520" s="9">
        <f>V520+V520*'Directions and Options'!$C$24</f>
        <v>0</v>
      </c>
      <c r="X520" s="9">
        <f>W520+W520*'Directions and Options'!$C$24</f>
        <v>0</v>
      </c>
    </row>
    <row r="521" spans="2:24" hidden="1" outlineLevel="2" x14ac:dyDescent="0.3">
      <c r="B521" s="113"/>
      <c r="C521" s="9" t="str">
        <f>IF(ISBLANK(Input!C163)," ",Input!C163)</f>
        <v xml:space="preserve"> </v>
      </c>
      <c r="D521" s="9">
        <f>Input!F163</f>
        <v>0</v>
      </c>
      <c r="E521" s="9">
        <f>D521+D521*'Directions and Options'!$C$23</f>
        <v>0</v>
      </c>
      <c r="F521" s="9">
        <f>E521+E521*'Directions and Options'!$C$23</f>
        <v>0</v>
      </c>
      <c r="G521" s="9">
        <f>F521+F521*'Directions and Options'!$C$23</f>
        <v>0</v>
      </c>
      <c r="H521" s="9">
        <f>G521+G521*'Directions and Options'!$C$23</f>
        <v>0</v>
      </c>
      <c r="I521" s="9">
        <f>H521+H521*'Directions and Options'!$C$24</f>
        <v>0</v>
      </c>
      <c r="J521" s="9">
        <f>I521+I521*'Directions and Options'!$C$24</f>
        <v>0</v>
      </c>
      <c r="K521" s="9">
        <f>J521+J521*'Directions and Options'!$C$24</f>
        <v>0</v>
      </c>
      <c r="L521" s="9">
        <f>K521+K521*'Directions and Options'!$C$24</f>
        <v>0</v>
      </c>
      <c r="M521" s="9">
        <f>L521+L521*'Directions and Options'!$C$24</f>
        <v>0</v>
      </c>
      <c r="N521" s="9">
        <f>M521+M521*'Directions and Options'!$C$24</f>
        <v>0</v>
      </c>
      <c r="O521" s="9">
        <f>N521+N521*'Directions and Options'!$C$24</f>
        <v>0</v>
      </c>
      <c r="P521" s="9">
        <f>O521+O521*'Directions and Options'!$C$24</f>
        <v>0</v>
      </c>
      <c r="Q521" s="9">
        <f>P521+P521*'Directions and Options'!$C$24</f>
        <v>0</v>
      </c>
      <c r="R521" s="9">
        <f>Q521+Q521*'Directions and Options'!$C$24</f>
        <v>0</v>
      </c>
      <c r="S521" s="9">
        <f>R521+R521*'Directions and Options'!$C$24</f>
        <v>0</v>
      </c>
      <c r="T521" s="9">
        <f>S521+S521*'Directions and Options'!$C$24</f>
        <v>0</v>
      </c>
      <c r="U521" s="9">
        <f>T521+T521*'Directions and Options'!$C$24</f>
        <v>0</v>
      </c>
      <c r="V521" s="9">
        <f>U521+U521*'Directions and Options'!$C$24</f>
        <v>0</v>
      </c>
      <c r="W521" s="9">
        <f>V521+V521*'Directions and Options'!$C$24</f>
        <v>0</v>
      </c>
      <c r="X521" s="9">
        <f>W521+W521*'Directions and Options'!$C$24</f>
        <v>0</v>
      </c>
    </row>
    <row r="522" spans="2:24" hidden="1" outlineLevel="2" x14ac:dyDescent="0.3">
      <c r="B522" s="113"/>
      <c r="C522" s="9" t="str">
        <f>IF(ISBLANK(Input!C164)," ",Input!C164)</f>
        <v xml:space="preserve"> </v>
      </c>
      <c r="D522" s="9">
        <f>Input!F164</f>
        <v>0</v>
      </c>
      <c r="E522" s="9">
        <f>D522+D522*'Directions and Options'!$C$23</f>
        <v>0</v>
      </c>
      <c r="F522" s="9">
        <f>E522+E522*'Directions and Options'!$C$23</f>
        <v>0</v>
      </c>
      <c r="G522" s="9">
        <f>F522+F522*'Directions and Options'!$C$23</f>
        <v>0</v>
      </c>
      <c r="H522" s="9">
        <f>G522+G522*'Directions and Options'!$C$23</f>
        <v>0</v>
      </c>
      <c r="I522" s="9">
        <f>H522+H522*'Directions and Options'!$C$24</f>
        <v>0</v>
      </c>
      <c r="J522" s="9">
        <f>I522+I522*'Directions and Options'!$C$24</f>
        <v>0</v>
      </c>
      <c r="K522" s="9">
        <f>J522+J522*'Directions and Options'!$C$24</f>
        <v>0</v>
      </c>
      <c r="L522" s="9">
        <f>K522+K522*'Directions and Options'!$C$24</f>
        <v>0</v>
      </c>
      <c r="M522" s="9">
        <f>L522+L522*'Directions and Options'!$C$24</f>
        <v>0</v>
      </c>
      <c r="N522" s="9">
        <f>M522+M522*'Directions and Options'!$C$24</f>
        <v>0</v>
      </c>
      <c r="O522" s="9">
        <f>N522+N522*'Directions and Options'!$C$24</f>
        <v>0</v>
      </c>
      <c r="P522" s="9">
        <f>O522+O522*'Directions and Options'!$C$24</f>
        <v>0</v>
      </c>
      <c r="Q522" s="9">
        <f>P522+P522*'Directions and Options'!$C$24</f>
        <v>0</v>
      </c>
      <c r="R522" s="9">
        <f>Q522+Q522*'Directions and Options'!$C$24</f>
        <v>0</v>
      </c>
      <c r="S522" s="9">
        <f>R522+R522*'Directions and Options'!$C$24</f>
        <v>0</v>
      </c>
      <c r="T522" s="9">
        <f>S522+S522*'Directions and Options'!$C$24</f>
        <v>0</v>
      </c>
      <c r="U522" s="9">
        <f>T522+T522*'Directions and Options'!$C$24</f>
        <v>0</v>
      </c>
      <c r="V522" s="9">
        <f>U522+U522*'Directions and Options'!$C$24</f>
        <v>0</v>
      </c>
      <c r="W522" s="9">
        <f>V522+V522*'Directions and Options'!$C$24</f>
        <v>0</v>
      </c>
      <c r="X522" s="9">
        <f>W522+W522*'Directions and Options'!$C$24</f>
        <v>0</v>
      </c>
    </row>
    <row r="523" spans="2:24" hidden="1" outlineLevel="2" x14ac:dyDescent="0.3">
      <c r="B523" s="113"/>
      <c r="C523" s="9" t="str">
        <f>IF(ISBLANK(Input!C165)," ",Input!C165)</f>
        <v xml:space="preserve"> </v>
      </c>
      <c r="D523" s="9">
        <f>Input!F165</f>
        <v>0</v>
      </c>
      <c r="E523" s="9">
        <f>D523+D523*'Directions and Options'!$C$23</f>
        <v>0</v>
      </c>
      <c r="F523" s="9">
        <f>E523+E523*'Directions and Options'!$C$23</f>
        <v>0</v>
      </c>
      <c r="G523" s="9">
        <f>F523+F523*'Directions and Options'!$C$23</f>
        <v>0</v>
      </c>
      <c r="H523" s="9">
        <f>G523+G523*'Directions and Options'!$C$23</f>
        <v>0</v>
      </c>
      <c r="I523" s="9">
        <f>H523+H523*'Directions and Options'!$C$24</f>
        <v>0</v>
      </c>
      <c r="J523" s="9">
        <f>I523+I523*'Directions and Options'!$C$24</f>
        <v>0</v>
      </c>
      <c r="K523" s="9">
        <f>J523+J523*'Directions and Options'!$C$24</f>
        <v>0</v>
      </c>
      <c r="L523" s="9">
        <f>K523+K523*'Directions and Options'!$C$24</f>
        <v>0</v>
      </c>
      <c r="M523" s="9">
        <f>L523+L523*'Directions and Options'!$C$24</f>
        <v>0</v>
      </c>
      <c r="N523" s="9">
        <f>M523+M523*'Directions and Options'!$C$24</f>
        <v>0</v>
      </c>
      <c r="O523" s="9">
        <f>N523+N523*'Directions and Options'!$C$24</f>
        <v>0</v>
      </c>
      <c r="P523" s="9">
        <f>O523+O523*'Directions and Options'!$C$24</f>
        <v>0</v>
      </c>
      <c r="Q523" s="9">
        <f>P523+P523*'Directions and Options'!$C$24</f>
        <v>0</v>
      </c>
      <c r="R523" s="9">
        <f>Q523+Q523*'Directions and Options'!$C$24</f>
        <v>0</v>
      </c>
      <c r="S523" s="9">
        <f>R523+R523*'Directions and Options'!$C$24</f>
        <v>0</v>
      </c>
      <c r="T523" s="9">
        <f>S523+S523*'Directions and Options'!$C$24</f>
        <v>0</v>
      </c>
      <c r="U523" s="9">
        <f>T523+T523*'Directions and Options'!$C$24</f>
        <v>0</v>
      </c>
      <c r="V523" s="9">
        <f>U523+U523*'Directions and Options'!$C$24</f>
        <v>0</v>
      </c>
      <c r="W523" s="9">
        <f>V523+V523*'Directions and Options'!$C$24</f>
        <v>0</v>
      </c>
      <c r="X523" s="9">
        <f>W523+W523*'Directions and Options'!$C$24</f>
        <v>0</v>
      </c>
    </row>
    <row r="524" spans="2:24" hidden="1" outlineLevel="2" x14ac:dyDescent="0.3">
      <c r="B524" s="113"/>
      <c r="C524" s="9" t="str">
        <f>IF(ISBLANK(Input!C166)," ",Input!C166)</f>
        <v xml:space="preserve"> </v>
      </c>
      <c r="D524" s="9">
        <f>Input!F166</f>
        <v>0</v>
      </c>
      <c r="E524" s="9">
        <f>D524+D524*'Directions and Options'!$C$23</f>
        <v>0</v>
      </c>
      <c r="F524" s="9">
        <f>E524+E524*'Directions and Options'!$C$23</f>
        <v>0</v>
      </c>
      <c r="G524" s="9">
        <f>F524+F524*'Directions and Options'!$C$23</f>
        <v>0</v>
      </c>
      <c r="H524" s="9">
        <f>G524+G524*'Directions and Options'!$C$23</f>
        <v>0</v>
      </c>
      <c r="I524" s="9">
        <f>H524+H524*'Directions and Options'!$C$24</f>
        <v>0</v>
      </c>
      <c r="J524" s="9">
        <f>I524+I524*'Directions and Options'!$C$24</f>
        <v>0</v>
      </c>
      <c r="K524" s="9">
        <f>J524+J524*'Directions and Options'!$C$24</f>
        <v>0</v>
      </c>
      <c r="L524" s="9">
        <f>K524+K524*'Directions and Options'!$C$24</f>
        <v>0</v>
      </c>
      <c r="M524" s="9">
        <f>L524+L524*'Directions and Options'!$C$24</f>
        <v>0</v>
      </c>
      <c r="N524" s="9">
        <f>M524+M524*'Directions and Options'!$C$24</f>
        <v>0</v>
      </c>
      <c r="O524" s="9">
        <f>N524+N524*'Directions and Options'!$C$24</f>
        <v>0</v>
      </c>
      <c r="P524" s="9">
        <f>O524+O524*'Directions and Options'!$C$24</f>
        <v>0</v>
      </c>
      <c r="Q524" s="9">
        <f>P524+P524*'Directions and Options'!$C$24</f>
        <v>0</v>
      </c>
      <c r="R524" s="9">
        <f>Q524+Q524*'Directions and Options'!$C$24</f>
        <v>0</v>
      </c>
      <c r="S524" s="9">
        <f>R524+R524*'Directions and Options'!$C$24</f>
        <v>0</v>
      </c>
      <c r="T524" s="9">
        <f>S524+S524*'Directions and Options'!$C$24</f>
        <v>0</v>
      </c>
      <c r="U524" s="9">
        <f>T524+T524*'Directions and Options'!$C$24</f>
        <v>0</v>
      </c>
      <c r="V524" s="9">
        <f>U524+U524*'Directions and Options'!$C$24</f>
        <v>0</v>
      </c>
      <c r="W524" s="9">
        <f>V524+V524*'Directions and Options'!$C$24</f>
        <v>0</v>
      </c>
      <c r="X524" s="9">
        <f>W524+W524*'Directions and Options'!$C$24</f>
        <v>0</v>
      </c>
    </row>
    <row r="525" spans="2:24" hidden="1" outlineLevel="2" x14ac:dyDescent="0.3">
      <c r="B525" s="113"/>
      <c r="C525" s="9" t="str">
        <f>IF(ISBLANK(Input!C167)," ",Input!C167)</f>
        <v xml:space="preserve"> </v>
      </c>
      <c r="D525" s="9">
        <f>Input!F167</f>
        <v>0</v>
      </c>
      <c r="E525" s="9">
        <f>D525+D525*'Directions and Options'!$C$23</f>
        <v>0</v>
      </c>
      <c r="F525" s="9">
        <f>E525+E525*'Directions and Options'!$C$23</f>
        <v>0</v>
      </c>
      <c r="G525" s="9">
        <f>F525+F525*'Directions and Options'!$C$23</f>
        <v>0</v>
      </c>
      <c r="H525" s="9">
        <f>G525+G525*'Directions and Options'!$C$23</f>
        <v>0</v>
      </c>
      <c r="I525" s="9">
        <f>H525+H525*'Directions and Options'!$C$24</f>
        <v>0</v>
      </c>
      <c r="J525" s="9">
        <f>I525+I525*'Directions and Options'!$C$24</f>
        <v>0</v>
      </c>
      <c r="K525" s="9">
        <f>J525+J525*'Directions and Options'!$C$24</f>
        <v>0</v>
      </c>
      <c r="L525" s="9">
        <f>K525+K525*'Directions and Options'!$C$24</f>
        <v>0</v>
      </c>
      <c r="M525" s="9">
        <f>L525+L525*'Directions and Options'!$C$24</f>
        <v>0</v>
      </c>
      <c r="N525" s="9">
        <f>M525+M525*'Directions and Options'!$C$24</f>
        <v>0</v>
      </c>
      <c r="O525" s="9">
        <f>N525+N525*'Directions and Options'!$C$24</f>
        <v>0</v>
      </c>
      <c r="P525" s="9">
        <f>O525+O525*'Directions and Options'!$C$24</f>
        <v>0</v>
      </c>
      <c r="Q525" s="9">
        <f>P525+P525*'Directions and Options'!$C$24</f>
        <v>0</v>
      </c>
      <c r="R525" s="9">
        <f>Q525+Q525*'Directions and Options'!$C$24</f>
        <v>0</v>
      </c>
      <c r="S525" s="9">
        <f>R525+R525*'Directions and Options'!$C$24</f>
        <v>0</v>
      </c>
      <c r="T525" s="9">
        <f>S525+S525*'Directions and Options'!$C$24</f>
        <v>0</v>
      </c>
      <c r="U525" s="9">
        <f>T525+T525*'Directions and Options'!$C$24</f>
        <v>0</v>
      </c>
      <c r="V525" s="9">
        <f>U525+U525*'Directions and Options'!$C$24</f>
        <v>0</v>
      </c>
      <c r="W525" s="9">
        <f>V525+V525*'Directions and Options'!$C$24</f>
        <v>0</v>
      </c>
      <c r="X525" s="9">
        <f>W525+W525*'Directions and Options'!$C$24</f>
        <v>0</v>
      </c>
    </row>
    <row r="526" spans="2:24" hidden="1" outlineLevel="2" x14ac:dyDescent="0.3">
      <c r="B526" s="113"/>
      <c r="C526" s="9" t="str">
        <f>IF(ISBLANK(Input!C168)," ",Input!C168)</f>
        <v xml:space="preserve"> </v>
      </c>
      <c r="D526" s="9">
        <f>Input!F168</f>
        <v>0</v>
      </c>
      <c r="E526" s="9">
        <f>D526+D526*'Directions and Options'!$C$23</f>
        <v>0</v>
      </c>
      <c r="F526" s="9">
        <f>E526+E526*'Directions and Options'!$C$23</f>
        <v>0</v>
      </c>
      <c r="G526" s="9">
        <f>F526+F526*'Directions and Options'!$C$23</f>
        <v>0</v>
      </c>
      <c r="H526" s="9">
        <f>G526+G526*'Directions and Options'!$C$23</f>
        <v>0</v>
      </c>
      <c r="I526" s="9">
        <f>H526+H526*'Directions and Options'!$C$24</f>
        <v>0</v>
      </c>
      <c r="J526" s="9">
        <f>I526+I526*'Directions and Options'!$C$24</f>
        <v>0</v>
      </c>
      <c r="K526" s="9">
        <f>J526+J526*'Directions and Options'!$C$24</f>
        <v>0</v>
      </c>
      <c r="L526" s="9">
        <f>K526+K526*'Directions and Options'!$C$24</f>
        <v>0</v>
      </c>
      <c r="M526" s="9">
        <f>L526+L526*'Directions and Options'!$C$24</f>
        <v>0</v>
      </c>
      <c r="N526" s="9">
        <f>M526+M526*'Directions and Options'!$C$24</f>
        <v>0</v>
      </c>
      <c r="O526" s="9">
        <f>N526+N526*'Directions and Options'!$C$24</f>
        <v>0</v>
      </c>
      <c r="P526" s="9">
        <f>O526+O526*'Directions and Options'!$C$24</f>
        <v>0</v>
      </c>
      <c r="Q526" s="9">
        <f>P526+P526*'Directions and Options'!$C$24</f>
        <v>0</v>
      </c>
      <c r="R526" s="9">
        <f>Q526+Q526*'Directions and Options'!$C$24</f>
        <v>0</v>
      </c>
      <c r="S526" s="9">
        <f>R526+R526*'Directions and Options'!$C$24</f>
        <v>0</v>
      </c>
      <c r="T526" s="9">
        <f>S526+S526*'Directions and Options'!$C$24</f>
        <v>0</v>
      </c>
      <c r="U526" s="9">
        <f>T526+T526*'Directions and Options'!$C$24</f>
        <v>0</v>
      </c>
      <c r="V526" s="9">
        <f>U526+U526*'Directions and Options'!$C$24</f>
        <v>0</v>
      </c>
      <c r="W526" s="9">
        <f>V526+V526*'Directions and Options'!$C$24</f>
        <v>0</v>
      </c>
      <c r="X526" s="9">
        <f>W526+W526*'Directions and Options'!$C$24</f>
        <v>0</v>
      </c>
    </row>
    <row r="527" spans="2:24" hidden="1" outlineLevel="2" x14ac:dyDescent="0.3">
      <c r="B527" s="113"/>
      <c r="C527" s="9" t="str">
        <f>IF(ISBLANK(Input!C169)," ",Input!C169)</f>
        <v xml:space="preserve"> </v>
      </c>
      <c r="D527" s="9">
        <f>Input!F169</f>
        <v>0</v>
      </c>
      <c r="E527" s="9">
        <f>D527+D527*'Directions and Options'!$C$23</f>
        <v>0</v>
      </c>
      <c r="F527" s="9">
        <f>E527+E527*'Directions and Options'!$C$23</f>
        <v>0</v>
      </c>
      <c r="G527" s="9">
        <f>F527+F527*'Directions and Options'!$C$23</f>
        <v>0</v>
      </c>
      <c r="H527" s="9">
        <f>G527+G527*'Directions and Options'!$C$23</f>
        <v>0</v>
      </c>
      <c r="I527" s="9">
        <f>H527+H527*'Directions and Options'!$C$24</f>
        <v>0</v>
      </c>
      <c r="J527" s="9">
        <f>I527+I527*'Directions and Options'!$C$24</f>
        <v>0</v>
      </c>
      <c r="K527" s="9">
        <f>J527+J527*'Directions and Options'!$C$24</f>
        <v>0</v>
      </c>
      <c r="L527" s="9">
        <f>K527+K527*'Directions and Options'!$C$24</f>
        <v>0</v>
      </c>
      <c r="M527" s="9">
        <f>L527+L527*'Directions and Options'!$C$24</f>
        <v>0</v>
      </c>
      <c r="N527" s="9">
        <f>M527+M527*'Directions and Options'!$C$24</f>
        <v>0</v>
      </c>
      <c r="O527" s="9">
        <f>N527+N527*'Directions and Options'!$C$24</f>
        <v>0</v>
      </c>
      <c r="P527" s="9">
        <f>O527+O527*'Directions and Options'!$C$24</f>
        <v>0</v>
      </c>
      <c r="Q527" s="9">
        <f>P527+P527*'Directions and Options'!$C$24</f>
        <v>0</v>
      </c>
      <c r="R527" s="9">
        <f>Q527+Q527*'Directions and Options'!$C$24</f>
        <v>0</v>
      </c>
      <c r="S527" s="9">
        <f>R527+R527*'Directions and Options'!$C$24</f>
        <v>0</v>
      </c>
      <c r="T527" s="9">
        <f>S527+S527*'Directions and Options'!$C$24</f>
        <v>0</v>
      </c>
      <c r="U527" s="9">
        <f>T527+T527*'Directions and Options'!$C$24</f>
        <v>0</v>
      </c>
      <c r="V527" s="9">
        <f>U527+U527*'Directions and Options'!$C$24</f>
        <v>0</v>
      </c>
      <c r="W527" s="9">
        <f>V527+V527*'Directions and Options'!$C$24</f>
        <v>0</v>
      </c>
      <c r="X527" s="9">
        <f>W527+W527*'Directions and Options'!$C$24</f>
        <v>0</v>
      </c>
    </row>
    <row r="528" spans="2:24" hidden="1" outlineLevel="2" x14ac:dyDescent="0.3">
      <c r="B528" s="113"/>
      <c r="C528" s="9" t="str">
        <f>IF(ISBLANK(Input!C170)," ",Input!C170)</f>
        <v xml:space="preserve"> </v>
      </c>
      <c r="D528" s="9">
        <f>Input!F170</f>
        <v>0</v>
      </c>
      <c r="E528" s="9">
        <f>D528+D528*'Directions and Options'!$C$23</f>
        <v>0</v>
      </c>
      <c r="F528" s="9">
        <f>E528+E528*'Directions and Options'!$C$23</f>
        <v>0</v>
      </c>
      <c r="G528" s="9">
        <f>F528+F528*'Directions and Options'!$C$23</f>
        <v>0</v>
      </c>
      <c r="H528" s="9">
        <f>G528+G528*'Directions and Options'!$C$23</f>
        <v>0</v>
      </c>
      <c r="I528" s="9">
        <f>H528+H528*'Directions and Options'!$C$24</f>
        <v>0</v>
      </c>
      <c r="J528" s="9">
        <f>I528+I528*'Directions and Options'!$C$24</f>
        <v>0</v>
      </c>
      <c r="K528" s="9">
        <f>J528+J528*'Directions and Options'!$C$24</f>
        <v>0</v>
      </c>
      <c r="L528" s="9">
        <f>K528+K528*'Directions and Options'!$C$24</f>
        <v>0</v>
      </c>
      <c r="M528" s="9">
        <f>L528+L528*'Directions and Options'!$C$24</f>
        <v>0</v>
      </c>
      <c r="N528" s="9">
        <f>M528+M528*'Directions and Options'!$C$24</f>
        <v>0</v>
      </c>
      <c r="O528" s="9">
        <f>N528+N528*'Directions and Options'!$C$24</f>
        <v>0</v>
      </c>
      <c r="P528" s="9">
        <f>O528+O528*'Directions and Options'!$C$24</f>
        <v>0</v>
      </c>
      <c r="Q528" s="9">
        <f>P528+P528*'Directions and Options'!$C$24</f>
        <v>0</v>
      </c>
      <c r="R528" s="9">
        <f>Q528+Q528*'Directions and Options'!$C$24</f>
        <v>0</v>
      </c>
      <c r="S528" s="9">
        <f>R528+R528*'Directions and Options'!$C$24</f>
        <v>0</v>
      </c>
      <c r="T528" s="9">
        <f>S528+S528*'Directions and Options'!$C$24</f>
        <v>0</v>
      </c>
      <c r="U528" s="9">
        <f>T528+T528*'Directions and Options'!$C$24</f>
        <v>0</v>
      </c>
      <c r="V528" s="9">
        <f>U528+U528*'Directions and Options'!$C$24</f>
        <v>0</v>
      </c>
      <c r="W528" s="9">
        <f>V528+V528*'Directions and Options'!$C$24</f>
        <v>0</v>
      </c>
      <c r="X528" s="9">
        <f>W528+W528*'Directions and Options'!$C$24</f>
        <v>0</v>
      </c>
    </row>
    <row r="529" spans="2:24" hidden="1" outlineLevel="2" x14ac:dyDescent="0.3">
      <c r="B529" s="113"/>
      <c r="C529" s="9" t="str">
        <f>IF(ISBLANK(Input!C171)," ",Input!C171)</f>
        <v xml:space="preserve"> </v>
      </c>
      <c r="D529" s="9">
        <f>Input!F171</f>
        <v>0</v>
      </c>
      <c r="E529" s="9">
        <f>D529+D529*'Directions and Options'!$C$23</f>
        <v>0</v>
      </c>
      <c r="F529" s="9">
        <f>E529+E529*'Directions and Options'!$C$23</f>
        <v>0</v>
      </c>
      <c r="G529" s="9">
        <f>F529+F529*'Directions and Options'!$C$23</f>
        <v>0</v>
      </c>
      <c r="H529" s="9">
        <f>G529+G529*'Directions and Options'!$C$23</f>
        <v>0</v>
      </c>
      <c r="I529" s="9">
        <f>H529+H529*'Directions and Options'!$C$24</f>
        <v>0</v>
      </c>
      <c r="J529" s="9">
        <f>I529+I529*'Directions and Options'!$C$24</f>
        <v>0</v>
      </c>
      <c r="K529" s="9">
        <f>J529+J529*'Directions and Options'!$C$24</f>
        <v>0</v>
      </c>
      <c r="L529" s="9">
        <f>K529+K529*'Directions and Options'!$C$24</f>
        <v>0</v>
      </c>
      <c r="M529" s="9">
        <f>L529+L529*'Directions and Options'!$C$24</f>
        <v>0</v>
      </c>
      <c r="N529" s="9">
        <f>M529+M529*'Directions and Options'!$C$24</f>
        <v>0</v>
      </c>
      <c r="O529" s="9">
        <f>N529+N529*'Directions and Options'!$C$24</f>
        <v>0</v>
      </c>
      <c r="P529" s="9">
        <f>O529+O529*'Directions and Options'!$C$24</f>
        <v>0</v>
      </c>
      <c r="Q529" s="9">
        <f>P529+P529*'Directions and Options'!$C$24</f>
        <v>0</v>
      </c>
      <c r="R529" s="9">
        <f>Q529+Q529*'Directions and Options'!$C$24</f>
        <v>0</v>
      </c>
      <c r="S529" s="9">
        <f>R529+R529*'Directions and Options'!$C$24</f>
        <v>0</v>
      </c>
      <c r="T529" s="9">
        <f>S529+S529*'Directions and Options'!$C$24</f>
        <v>0</v>
      </c>
      <c r="U529" s="9">
        <f>T529+T529*'Directions and Options'!$C$24</f>
        <v>0</v>
      </c>
      <c r="V529" s="9">
        <f>U529+U529*'Directions and Options'!$C$24</f>
        <v>0</v>
      </c>
      <c r="W529" s="9">
        <f>V529+V529*'Directions and Options'!$C$24</f>
        <v>0</v>
      </c>
      <c r="X529" s="9">
        <f>W529+W529*'Directions and Options'!$C$24</f>
        <v>0</v>
      </c>
    </row>
    <row r="530" spans="2:24" hidden="1" outlineLevel="2" x14ac:dyDescent="0.3">
      <c r="B530" s="113"/>
      <c r="C530" s="9" t="str">
        <f>IF(ISBLANK(Input!C172)," ",Input!C172)</f>
        <v xml:space="preserve"> </v>
      </c>
      <c r="D530" s="9">
        <f>Input!F172</f>
        <v>0</v>
      </c>
      <c r="E530" s="9">
        <f>D530+D530*'Directions and Options'!$C$23</f>
        <v>0</v>
      </c>
      <c r="F530" s="9">
        <f>E530+E530*'Directions and Options'!$C$23</f>
        <v>0</v>
      </c>
      <c r="G530" s="9">
        <f>F530+F530*'Directions and Options'!$C$23</f>
        <v>0</v>
      </c>
      <c r="H530" s="9">
        <f>G530+G530*'Directions and Options'!$C$23</f>
        <v>0</v>
      </c>
      <c r="I530" s="9">
        <f>H530+H530*'Directions and Options'!$C$24</f>
        <v>0</v>
      </c>
      <c r="J530" s="9">
        <f>I530+I530*'Directions and Options'!$C$24</f>
        <v>0</v>
      </c>
      <c r="K530" s="9">
        <f>J530+J530*'Directions and Options'!$C$24</f>
        <v>0</v>
      </c>
      <c r="L530" s="9">
        <f>K530+K530*'Directions and Options'!$C$24</f>
        <v>0</v>
      </c>
      <c r="M530" s="9">
        <f>L530+L530*'Directions and Options'!$C$24</f>
        <v>0</v>
      </c>
      <c r="N530" s="9">
        <f>M530+M530*'Directions and Options'!$C$24</f>
        <v>0</v>
      </c>
      <c r="O530" s="9">
        <f>N530+N530*'Directions and Options'!$C$24</f>
        <v>0</v>
      </c>
      <c r="P530" s="9">
        <f>O530+O530*'Directions and Options'!$C$24</f>
        <v>0</v>
      </c>
      <c r="Q530" s="9">
        <f>P530+P530*'Directions and Options'!$C$24</f>
        <v>0</v>
      </c>
      <c r="R530" s="9">
        <f>Q530+Q530*'Directions and Options'!$C$24</f>
        <v>0</v>
      </c>
      <c r="S530" s="9">
        <f>R530+R530*'Directions and Options'!$C$24</f>
        <v>0</v>
      </c>
      <c r="T530" s="9">
        <f>S530+S530*'Directions and Options'!$C$24</f>
        <v>0</v>
      </c>
      <c r="U530" s="9">
        <f>T530+T530*'Directions and Options'!$C$24</f>
        <v>0</v>
      </c>
      <c r="V530" s="9">
        <f>U530+U530*'Directions and Options'!$C$24</f>
        <v>0</v>
      </c>
      <c r="W530" s="9">
        <f>V530+V530*'Directions and Options'!$C$24</f>
        <v>0</v>
      </c>
      <c r="X530" s="9">
        <f>W530+W530*'Directions and Options'!$C$24</f>
        <v>0</v>
      </c>
    </row>
    <row r="531" spans="2:24" hidden="1" outlineLevel="2" x14ac:dyDescent="0.3">
      <c r="B531" s="113"/>
      <c r="C531" s="9" t="str">
        <f>IF(ISBLANK(Input!C173)," ",Input!C173)</f>
        <v xml:space="preserve"> </v>
      </c>
      <c r="D531" s="9">
        <f>Input!F173</f>
        <v>0</v>
      </c>
      <c r="E531" s="9">
        <f>D531+D531*'Directions and Options'!$C$23</f>
        <v>0</v>
      </c>
      <c r="F531" s="9">
        <f>E531+E531*'Directions and Options'!$C$23</f>
        <v>0</v>
      </c>
      <c r="G531" s="9">
        <f>F531+F531*'Directions and Options'!$C$23</f>
        <v>0</v>
      </c>
      <c r="H531" s="9">
        <f>G531+G531*'Directions and Options'!$C$23</f>
        <v>0</v>
      </c>
      <c r="I531" s="9">
        <f>H531+H531*'Directions and Options'!$C$24</f>
        <v>0</v>
      </c>
      <c r="J531" s="9">
        <f>I531+I531*'Directions and Options'!$C$24</f>
        <v>0</v>
      </c>
      <c r="K531" s="9">
        <f>J531+J531*'Directions and Options'!$C$24</f>
        <v>0</v>
      </c>
      <c r="L531" s="9">
        <f>K531+K531*'Directions and Options'!$C$24</f>
        <v>0</v>
      </c>
      <c r="M531" s="9">
        <f>L531+L531*'Directions and Options'!$C$24</f>
        <v>0</v>
      </c>
      <c r="N531" s="9">
        <f>M531+M531*'Directions and Options'!$C$24</f>
        <v>0</v>
      </c>
      <c r="O531" s="9">
        <f>N531+N531*'Directions and Options'!$C$24</f>
        <v>0</v>
      </c>
      <c r="P531" s="9">
        <f>O531+O531*'Directions and Options'!$C$24</f>
        <v>0</v>
      </c>
      <c r="Q531" s="9">
        <f>P531+P531*'Directions and Options'!$C$24</f>
        <v>0</v>
      </c>
      <c r="R531" s="9">
        <f>Q531+Q531*'Directions and Options'!$C$24</f>
        <v>0</v>
      </c>
      <c r="S531" s="9">
        <f>R531+R531*'Directions and Options'!$C$24</f>
        <v>0</v>
      </c>
      <c r="T531" s="9">
        <f>S531+S531*'Directions and Options'!$C$24</f>
        <v>0</v>
      </c>
      <c r="U531" s="9">
        <f>T531+T531*'Directions and Options'!$C$24</f>
        <v>0</v>
      </c>
      <c r="V531" s="9">
        <f>U531+U531*'Directions and Options'!$C$24</f>
        <v>0</v>
      </c>
      <c r="W531" s="9">
        <f>V531+V531*'Directions and Options'!$C$24</f>
        <v>0</v>
      </c>
      <c r="X531" s="9">
        <f>W531+W531*'Directions and Options'!$C$24</f>
        <v>0</v>
      </c>
    </row>
    <row r="532" spans="2:24" hidden="1" outlineLevel="2" x14ac:dyDescent="0.3">
      <c r="B532" s="113"/>
      <c r="C532" s="9" t="str">
        <f>IF(ISBLANK(Input!C174)," ",Input!C174)</f>
        <v xml:space="preserve"> </v>
      </c>
      <c r="D532" s="9">
        <f>Input!F174</f>
        <v>0</v>
      </c>
      <c r="E532" s="9">
        <f>D532+D532*'Directions and Options'!$C$23</f>
        <v>0</v>
      </c>
      <c r="F532" s="9">
        <f>E532+E532*'Directions and Options'!$C$23</f>
        <v>0</v>
      </c>
      <c r="G532" s="9">
        <f>F532+F532*'Directions and Options'!$C$23</f>
        <v>0</v>
      </c>
      <c r="H532" s="9">
        <f>G532+G532*'Directions and Options'!$C$23</f>
        <v>0</v>
      </c>
      <c r="I532" s="9">
        <f>H532+H532*'Directions and Options'!$C$24</f>
        <v>0</v>
      </c>
      <c r="J532" s="9">
        <f>I532+I532*'Directions and Options'!$C$24</f>
        <v>0</v>
      </c>
      <c r="K532" s="9">
        <f>J532+J532*'Directions and Options'!$C$24</f>
        <v>0</v>
      </c>
      <c r="L532" s="9">
        <f>K532+K532*'Directions and Options'!$C$24</f>
        <v>0</v>
      </c>
      <c r="M532" s="9">
        <f>L532+L532*'Directions and Options'!$C$24</f>
        <v>0</v>
      </c>
      <c r="N532" s="9">
        <f>M532+M532*'Directions and Options'!$C$24</f>
        <v>0</v>
      </c>
      <c r="O532" s="9">
        <f>N532+N532*'Directions and Options'!$C$24</f>
        <v>0</v>
      </c>
      <c r="P532" s="9">
        <f>O532+O532*'Directions and Options'!$C$24</f>
        <v>0</v>
      </c>
      <c r="Q532" s="9">
        <f>P532+P532*'Directions and Options'!$C$24</f>
        <v>0</v>
      </c>
      <c r="R532" s="9">
        <f>Q532+Q532*'Directions and Options'!$C$24</f>
        <v>0</v>
      </c>
      <c r="S532" s="9">
        <f>R532+R532*'Directions and Options'!$C$24</f>
        <v>0</v>
      </c>
      <c r="T532" s="9">
        <f>S532+S532*'Directions and Options'!$C$24</f>
        <v>0</v>
      </c>
      <c r="U532" s="9">
        <f>T532+T532*'Directions and Options'!$C$24</f>
        <v>0</v>
      </c>
      <c r="V532" s="9">
        <f>U532+U532*'Directions and Options'!$C$24</f>
        <v>0</v>
      </c>
      <c r="W532" s="9">
        <f>V532+V532*'Directions and Options'!$C$24</f>
        <v>0</v>
      </c>
      <c r="X532" s="9">
        <f>W532+W532*'Directions and Options'!$C$24</f>
        <v>0</v>
      </c>
    </row>
    <row r="533" spans="2:24" hidden="1" outlineLevel="2" x14ac:dyDescent="0.3">
      <c r="B533" s="113"/>
      <c r="C533" s="9" t="str">
        <f>IF(ISBLANK(Input!C175)," ",Input!C175)</f>
        <v xml:space="preserve"> </v>
      </c>
      <c r="D533" s="9">
        <f>Input!F175</f>
        <v>0</v>
      </c>
      <c r="E533" s="9">
        <f>D533+D533*'Directions and Options'!$C$23</f>
        <v>0</v>
      </c>
      <c r="F533" s="9">
        <f>E533+E533*'Directions and Options'!$C$23</f>
        <v>0</v>
      </c>
      <c r="G533" s="9">
        <f>F533+F533*'Directions and Options'!$C$23</f>
        <v>0</v>
      </c>
      <c r="H533" s="9">
        <f>G533+G533*'Directions and Options'!$C$23</f>
        <v>0</v>
      </c>
      <c r="I533" s="9">
        <f>H533+H533*'Directions and Options'!$C$24</f>
        <v>0</v>
      </c>
      <c r="J533" s="9">
        <f>I533+I533*'Directions and Options'!$C$24</f>
        <v>0</v>
      </c>
      <c r="K533" s="9">
        <f>J533+J533*'Directions and Options'!$C$24</f>
        <v>0</v>
      </c>
      <c r="L533" s="9">
        <f>K533+K533*'Directions and Options'!$C$24</f>
        <v>0</v>
      </c>
      <c r="M533" s="9">
        <f>L533+L533*'Directions and Options'!$C$24</f>
        <v>0</v>
      </c>
      <c r="N533" s="9">
        <f>M533+M533*'Directions and Options'!$C$24</f>
        <v>0</v>
      </c>
      <c r="O533" s="9">
        <f>N533+N533*'Directions and Options'!$C$24</f>
        <v>0</v>
      </c>
      <c r="P533" s="9">
        <f>O533+O533*'Directions and Options'!$C$24</f>
        <v>0</v>
      </c>
      <c r="Q533" s="9">
        <f>P533+P533*'Directions and Options'!$C$24</f>
        <v>0</v>
      </c>
      <c r="R533" s="9">
        <f>Q533+Q533*'Directions and Options'!$C$24</f>
        <v>0</v>
      </c>
      <c r="S533" s="9">
        <f>R533+R533*'Directions and Options'!$C$24</f>
        <v>0</v>
      </c>
      <c r="T533" s="9">
        <f>S533+S533*'Directions and Options'!$C$24</f>
        <v>0</v>
      </c>
      <c r="U533" s="9">
        <f>T533+T533*'Directions and Options'!$C$24</f>
        <v>0</v>
      </c>
      <c r="V533" s="9">
        <f>U533+U533*'Directions and Options'!$C$24</f>
        <v>0</v>
      </c>
      <c r="W533" s="9">
        <f>V533+V533*'Directions and Options'!$C$24</f>
        <v>0</v>
      </c>
      <c r="X533" s="9">
        <f>W533+W533*'Directions and Options'!$C$24</f>
        <v>0</v>
      </c>
    </row>
    <row r="534" spans="2:24" hidden="1" outlineLevel="2" x14ac:dyDescent="0.3">
      <c r="B534" s="113"/>
      <c r="C534" s="9" t="str">
        <f>IF(ISBLANK(Input!C176)," ",Input!C176)</f>
        <v xml:space="preserve"> </v>
      </c>
      <c r="D534" s="9">
        <f>Input!F176</f>
        <v>0</v>
      </c>
      <c r="E534" s="9">
        <f>D534+D534*'Directions and Options'!$C$23</f>
        <v>0</v>
      </c>
      <c r="F534" s="9">
        <f>E534+E534*'Directions and Options'!$C$23</f>
        <v>0</v>
      </c>
      <c r="G534" s="9">
        <f>F534+F534*'Directions and Options'!$C$23</f>
        <v>0</v>
      </c>
      <c r="H534" s="9">
        <f>G534+G534*'Directions and Options'!$C$23</f>
        <v>0</v>
      </c>
      <c r="I534" s="9">
        <f>H534+H534*'Directions and Options'!$C$24</f>
        <v>0</v>
      </c>
      <c r="J534" s="9">
        <f>I534+I534*'Directions and Options'!$C$24</f>
        <v>0</v>
      </c>
      <c r="K534" s="9">
        <f>J534+J534*'Directions and Options'!$C$24</f>
        <v>0</v>
      </c>
      <c r="L534" s="9">
        <f>K534+K534*'Directions and Options'!$C$24</f>
        <v>0</v>
      </c>
      <c r="M534" s="9">
        <f>L534+L534*'Directions and Options'!$C$24</f>
        <v>0</v>
      </c>
      <c r="N534" s="9">
        <f>M534+M534*'Directions and Options'!$C$24</f>
        <v>0</v>
      </c>
      <c r="O534" s="9">
        <f>N534+N534*'Directions and Options'!$C$24</f>
        <v>0</v>
      </c>
      <c r="P534" s="9">
        <f>O534+O534*'Directions and Options'!$C$24</f>
        <v>0</v>
      </c>
      <c r="Q534" s="9">
        <f>P534+P534*'Directions and Options'!$C$24</f>
        <v>0</v>
      </c>
      <c r="R534" s="9">
        <f>Q534+Q534*'Directions and Options'!$C$24</f>
        <v>0</v>
      </c>
      <c r="S534" s="9">
        <f>R534+R534*'Directions and Options'!$C$24</f>
        <v>0</v>
      </c>
      <c r="T534" s="9">
        <f>S534+S534*'Directions and Options'!$C$24</f>
        <v>0</v>
      </c>
      <c r="U534" s="9">
        <f>T534+T534*'Directions and Options'!$C$24</f>
        <v>0</v>
      </c>
      <c r="V534" s="9">
        <f>U534+U534*'Directions and Options'!$C$24</f>
        <v>0</v>
      </c>
      <c r="W534" s="9">
        <f>V534+V534*'Directions and Options'!$C$24</f>
        <v>0</v>
      </c>
      <c r="X534" s="9">
        <f>W534+W534*'Directions and Options'!$C$24</f>
        <v>0</v>
      </c>
    </row>
    <row r="535" spans="2:24" hidden="1" outlineLevel="2" x14ac:dyDescent="0.3">
      <c r="B535" s="113"/>
      <c r="C535" s="9" t="str">
        <f>IF(ISBLANK(Input!C177)," ",Input!C177)</f>
        <v xml:space="preserve"> </v>
      </c>
      <c r="D535" s="9">
        <f>Input!F177</f>
        <v>0</v>
      </c>
      <c r="E535" s="9">
        <f>D535+D535*'Directions and Options'!$C$23</f>
        <v>0</v>
      </c>
      <c r="F535" s="9">
        <f>E535+E535*'Directions and Options'!$C$23</f>
        <v>0</v>
      </c>
      <c r="G535" s="9">
        <f>F535+F535*'Directions and Options'!$C$23</f>
        <v>0</v>
      </c>
      <c r="H535" s="9">
        <f>G535+G535*'Directions and Options'!$C$23</f>
        <v>0</v>
      </c>
      <c r="I535" s="9">
        <f>H535+H535*'Directions and Options'!$C$24</f>
        <v>0</v>
      </c>
      <c r="J535" s="9">
        <f>I535+I535*'Directions and Options'!$C$24</f>
        <v>0</v>
      </c>
      <c r="K535" s="9">
        <f>J535+J535*'Directions and Options'!$C$24</f>
        <v>0</v>
      </c>
      <c r="L535" s="9">
        <f>K535+K535*'Directions and Options'!$C$24</f>
        <v>0</v>
      </c>
      <c r="M535" s="9">
        <f>L535+L535*'Directions and Options'!$C$24</f>
        <v>0</v>
      </c>
      <c r="N535" s="9">
        <f>M535+M535*'Directions and Options'!$C$24</f>
        <v>0</v>
      </c>
      <c r="O535" s="9">
        <f>N535+N535*'Directions and Options'!$C$24</f>
        <v>0</v>
      </c>
      <c r="P535" s="9">
        <f>O535+O535*'Directions and Options'!$C$24</f>
        <v>0</v>
      </c>
      <c r="Q535" s="9">
        <f>P535+P535*'Directions and Options'!$C$24</f>
        <v>0</v>
      </c>
      <c r="R535" s="9">
        <f>Q535+Q535*'Directions and Options'!$C$24</f>
        <v>0</v>
      </c>
      <c r="S535" s="9">
        <f>R535+R535*'Directions and Options'!$C$24</f>
        <v>0</v>
      </c>
      <c r="T535" s="9">
        <f>S535+S535*'Directions and Options'!$C$24</f>
        <v>0</v>
      </c>
      <c r="U535" s="9">
        <f>T535+T535*'Directions and Options'!$C$24</f>
        <v>0</v>
      </c>
      <c r="V535" s="9">
        <f>U535+U535*'Directions and Options'!$C$24</f>
        <v>0</v>
      </c>
      <c r="W535" s="9">
        <f>V535+V535*'Directions and Options'!$C$24</f>
        <v>0</v>
      </c>
      <c r="X535" s="9">
        <f>W535+W535*'Directions and Options'!$C$24</f>
        <v>0</v>
      </c>
    </row>
    <row r="536" spans="2:24" hidden="1" outlineLevel="2" x14ac:dyDescent="0.3">
      <c r="B536" s="113"/>
      <c r="C536" s="9" t="str">
        <f>IF(ISBLANK(Input!C178)," ",Input!C178)</f>
        <v xml:space="preserve"> </v>
      </c>
      <c r="D536" s="9">
        <f>Input!F178</f>
        <v>0</v>
      </c>
      <c r="E536" s="9">
        <f>D536+D536*'Directions and Options'!$C$23</f>
        <v>0</v>
      </c>
      <c r="F536" s="9">
        <f>E536+E536*'Directions and Options'!$C$23</f>
        <v>0</v>
      </c>
      <c r="G536" s="9">
        <f>F536+F536*'Directions and Options'!$C$23</f>
        <v>0</v>
      </c>
      <c r="H536" s="9">
        <f>G536+G536*'Directions and Options'!$C$23</f>
        <v>0</v>
      </c>
      <c r="I536" s="9">
        <f>H536+H536*'Directions and Options'!$C$24</f>
        <v>0</v>
      </c>
      <c r="J536" s="9">
        <f>I536+I536*'Directions and Options'!$C$24</f>
        <v>0</v>
      </c>
      <c r="K536" s="9">
        <f>J536+J536*'Directions and Options'!$C$24</f>
        <v>0</v>
      </c>
      <c r="L536" s="9">
        <f>K536+K536*'Directions and Options'!$C$24</f>
        <v>0</v>
      </c>
      <c r="M536" s="9">
        <f>L536+L536*'Directions and Options'!$C$24</f>
        <v>0</v>
      </c>
      <c r="N536" s="9">
        <f>M536+M536*'Directions and Options'!$C$24</f>
        <v>0</v>
      </c>
      <c r="O536" s="9">
        <f>N536+N536*'Directions and Options'!$C$24</f>
        <v>0</v>
      </c>
      <c r="P536" s="9">
        <f>O536+O536*'Directions and Options'!$C$24</f>
        <v>0</v>
      </c>
      <c r="Q536" s="9">
        <f>P536+P536*'Directions and Options'!$C$24</f>
        <v>0</v>
      </c>
      <c r="R536" s="9">
        <f>Q536+Q536*'Directions and Options'!$C$24</f>
        <v>0</v>
      </c>
      <c r="S536" s="9">
        <f>R536+R536*'Directions and Options'!$C$24</f>
        <v>0</v>
      </c>
      <c r="T536" s="9">
        <f>S536+S536*'Directions and Options'!$C$24</f>
        <v>0</v>
      </c>
      <c r="U536" s="9">
        <f>T536+T536*'Directions and Options'!$C$24</f>
        <v>0</v>
      </c>
      <c r="V536" s="9">
        <f>U536+U536*'Directions and Options'!$C$24</f>
        <v>0</v>
      </c>
      <c r="W536" s="9">
        <f>V536+V536*'Directions and Options'!$C$24</f>
        <v>0</v>
      </c>
      <c r="X536" s="9">
        <f>W536+W536*'Directions and Options'!$C$24</f>
        <v>0</v>
      </c>
    </row>
    <row r="537" spans="2:24" hidden="1" outlineLevel="2" x14ac:dyDescent="0.3">
      <c r="B537" s="113"/>
      <c r="C537" s="9" t="str">
        <f>IF(ISBLANK(Input!C179)," ",Input!C179)</f>
        <v xml:space="preserve"> </v>
      </c>
      <c r="D537" s="9">
        <f>Input!F179</f>
        <v>0</v>
      </c>
      <c r="E537" s="9">
        <f>D537+D537*'Directions and Options'!$C$23</f>
        <v>0</v>
      </c>
      <c r="F537" s="9">
        <f>E537+E537*'Directions and Options'!$C$23</f>
        <v>0</v>
      </c>
      <c r="G537" s="9">
        <f>F537+F537*'Directions and Options'!$C$23</f>
        <v>0</v>
      </c>
      <c r="H537" s="9">
        <f>G537+G537*'Directions and Options'!$C$23</f>
        <v>0</v>
      </c>
      <c r="I537" s="9">
        <f>H537+H537*'Directions and Options'!$C$24</f>
        <v>0</v>
      </c>
      <c r="J537" s="9">
        <f>I537+I537*'Directions and Options'!$C$24</f>
        <v>0</v>
      </c>
      <c r="K537" s="9">
        <f>J537+J537*'Directions and Options'!$C$24</f>
        <v>0</v>
      </c>
      <c r="L537" s="9">
        <f>K537+K537*'Directions and Options'!$C$24</f>
        <v>0</v>
      </c>
      <c r="M537" s="9">
        <f>L537+L537*'Directions and Options'!$C$24</f>
        <v>0</v>
      </c>
      <c r="N537" s="9">
        <f>M537+M537*'Directions and Options'!$C$24</f>
        <v>0</v>
      </c>
      <c r="O537" s="9">
        <f>N537+N537*'Directions and Options'!$C$24</f>
        <v>0</v>
      </c>
      <c r="P537" s="9">
        <f>O537+O537*'Directions and Options'!$C$24</f>
        <v>0</v>
      </c>
      <c r="Q537" s="9">
        <f>P537+P537*'Directions and Options'!$C$24</f>
        <v>0</v>
      </c>
      <c r="R537" s="9">
        <f>Q537+Q537*'Directions and Options'!$C$24</f>
        <v>0</v>
      </c>
      <c r="S537" s="9">
        <f>R537+R537*'Directions and Options'!$C$24</f>
        <v>0</v>
      </c>
      <c r="T537" s="9">
        <f>S537+S537*'Directions and Options'!$C$24</f>
        <v>0</v>
      </c>
      <c r="U537" s="9">
        <f>T537+T537*'Directions and Options'!$C$24</f>
        <v>0</v>
      </c>
      <c r="V537" s="9">
        <f>U537+U537*'Directions and Options'!$C$24</f>
        <v>0</v>
      </c>
      <c r="W537" s="9">
        <f>V537+V537*'Directions and Options'!$C$24</f>
        <v>0</v>
      </c>
      <c r="X537" s="9">
        <f>W537+W537*'Directions and Options'!$C$24</f>
        <v>0</v>
      </c>
    </row>
    <row r="538" spans="2:24" hidden="1" outlineLevel="2" x14ac:dyDescent="0.3">
      <c r="B538" s="113"/>
      <c r="C538" s="9" t="str">
        <f>IF(ISBLANK(Input!C180)," ",Input!C180)</f>
        <v xml:space="preserve"> </v>
      </c>
      <c r="D538" s="9">
        <f>Input!F180</f>
        <v>0</v>
      </c>
      <c r="E538" s="9">
        <f>D538+D538*'Directions and Options'!$C$23</f>
        <v>0</v>
      </c>
      <c r="F538" s="9">
        <f>E538+E538*'Directions and Options'!$C$23</f>
        <v>0</v>
      </c>
      <c r="G538" s="9">
        <f>F538+F538*'Directions and Options'!$C$23</f>
        <v>0</v>
      </c>
      <c r="H538" s="9">
        <f>G538+G538*'Directions and Options'!$C$23</f>
        <v>0</v>
      </c>
      <c r="I538" s="9">
        <f>H538+H538*'Directions and Options'!$C$24</f>
        <v>0</v>
      </c>
      <c r="J538" s="9">
        <f>I538+I538*'Directions and Options'!$C$24</f>
        <v>0</v>
      </c>
      <c r="K538" s="9">
        <f>J538+J538*'Directions and Options'!$C$24</f>
        <v>0</v>
      </c>
      <c r="L538" s="9">
        <f>K538+K538*'Directions and Options'!$C$24</f>
        <v>0</v>
      </c>
      <c r="M538" s="9">
        <f>L538+L538*'Directions and Options'!$C$24</f>
        <v>0</v>
      </c>
      <c r="N538" s="9">
        <f>M538+M538*'Directions and Options'!$C$24</f>
        <v>0</v>
      </c>
      <c r="O538" s="9">
        <f>N538+N538*'Directions and Options'!$C$24</f>
        <v>0</v>
      </c>
      <c r="P538" s="9">
        <f>O538+O538*'Directions and Options'!$C$24</f>
        <v>0</v>
      </c>
      <c r="Q538" s="9">
        <f>P538+P538*'Directions and Options'!$C$24</f>
        <v>0</v>
      </c>
      <c r="R538" s="9">
        <f>Q538+Q538*'Directions and Options'!$C$24</f>
        <v>0</v>
      </c>
      <c r="S538" s="9">
        <f>R538+R538*'Directions and Options'!$C$24</f>
        <v>0</v>
      </c>
      <c r="T538" s="9">
        <f>S538+S538*'Directions and Options'!$C$24</f>
        <v>0</v>
      </c>
      <c r="U538" s="9">
        <f>T538+T538*'Directions and Options'!$C$24</f>
        <v>0</v>
      </c>
      <c r="V538" s="9">
        <f>U538+U538*'Directions and Options'!$C$24</f>
        <v>0</v>
      </c>
      <c r="W538" s="9">
        <f>V538+V538*'Directions and Options'!$C$24</f>
        <v>0</v>
      </c>
      <c r="X538" s="9">
        <f>W538+W538*'Directions and Options'!$C$24</f>
        <v>0</v>
      </c>
    </row>
    <row r="539" spans="2:24" hidden="1" outlineLevel="2" x14ac:dyDescent="0.3">
      <c r="B539" s="113"/>
      <c r="C539" s="9" t="str">
        <f>IF(ISBLANK(Input!C181)," ",Input!C181)</f>
        <v xml:space="preserve"> </v>
      </c>
      <c r="D539" s="9">
        <f>Input!F181</f>
        <v>0</v>
      </c>
      <c r="E539" s="9">
        <f>D539+D539*'Directions and Options'!$C$23</f>
        <v>0</v>
      </c>
      <c r="F539" s="9">
        <f>E539+E539*'Directions and Options'!$C$23</f>
        <v>0</v>
      </c>
      <c r="G539" s="9">
        <f>F539+F539*'Directions and Options'!$C$23</f>
        <v>0</v>
      </c>
      <c r="H539" s="9">
        <f>G539+G539*'Directions and Options'!$C$23</f>
        <v>0</v>
      </c>
      <c r="I539" s="9">
        <f>H539+H539*'Directions and Options'!$C$24</f>
        <v>0</v>
      </c>
      <c r="J539" s="9">
        <f>I539+I539*'Directions and Options'!$C$24</f>
        <v>0</v>
      </c>
      <c r="K539" s="9">
        <f>J539+J539*'Directions and Options'!$C$24</f>
        <v>0</v>
      </c>
      <c r="L539" s="9">
        <f>K539+K539*'Directions and Options'!$C$24</f>
        <v>0</v>
      </c>
      <c r="M539" s="9">
        <f>L539+L539*'Directions and Options'!$C$24</f>
        <v>0</v>
      </c>
      <c r="N539" s="9">
        <f>M539+M539*'Directions and Options'!$C$24</f>
        <v>0</v>
      </c>
      <c r="O539" s="9">
        <f>N539+N539*'Directions and Options'!$C$24</f>
        <v>0</v>
      </c>
      <c r="P539" s="9">
        <f>O539+O539*'Directions and Options'!$C$24</f>
        <v>0</v>
      </c>
      <c r="Q539" s="9">
        <f>P539+P539*'Directions and Options'!$C$24</f>
        <v>0</v>
      </c>
      <c r="R539" s="9">
        <f>Q539+Q539*'Directions and Options'!$C$24</f>
        <v>0</v>
      </c>
      <c r="S539" s="9">
        <f>R539+R539*'Directions and Options'!$C$24</f>
        <v>0</v>
      </c>
      <c r="T539" s="9">
        <f>S539+S539*'Directions and Options'!$C$24</f>
        <v>0</v>
      </c>
      <c r="U539" s="9">
        <f>T539+T539*'Directions and Options'!$C$24</f>
        <v>0</v>
      </c>
      <c r="V539" s="9">
        <f>U539+U539*'Directions and Options'!$C$24</f>
        <v>0</v>
      </c>
      <c r="W539" s="9">
        <f>V539+V539*'Directions and Options'!$C$24</f>
        <v>0</v>
      </c>
      <c r="X539" s="9">
        <f>W539+W539*'Directions and Options'!$C$24</f>
        <v>0</v>
      </c>
    </row>
    <row r="540" spans="2:24" hidden="1" outlineLevel="2" x14ac:dyDescent="0.3">
      <c r="B540" s="113"/>
      <c r="C540" s="9" t="str">
        <f>IF(ISBLANK(Input!C182)," ",Input!C182)</f>
        <v xml:space="preserve"> </v>
      </c>
      <c r="D540" s="9">
        <f>Input!F182</f>
        <v>0</v>
      </c>
      <c r="E540" s="9">
        <f>D540+D540*'Directions and Options'!$C$23</f>
        <v>0</v>
      </c>
      <c r="F540" s="9">
        <f>E540+E540*'Directions and Options'!$C$23</f>
        <v>0</v>
      </c>
      <c r="G540" s="9">
        <f>F540+F540*'Directions and Options'!$C$23</f>
        <v>0</v>
      </c>
      <c r="H540" s="9">
        <f>G540+G540*'Directions and Options'!$C$23</f>
        <v>0</v>
      </c>
      <c r="I540" s="9">
        <f>H540+H540*'Directions and Options'!$C$24</f>
        <v>0</v>
      </c>
      <c r="J540" s="9">
        <f>I540+I540*'Directions and Options'!$C$24</f>
        <v>0</v>
      </c>
      <c r="K540" s="9">
        <f>J540+J540*'Directions and Options'!$C$24</f>
        <v>0</v>
      </c>
      <c r="L540" s="9">
        <f>K540+K540*'Directions and Options'!$C$24</f>
        <v>0</v>
      </c>
      <c r="M540" s="9">
        <f>L540+L540*'Directions and Options'!$C$24</f>
        <v>0</v>
      </c>
      <c r="N540" s="9">
        <f>M540+M540*'Directions and Options'!$C$24</f>
        <v>0</v>
      </c>
      <c r="O540" s="9">
        <f>N540+N540*'Directions and Options'!$C$24</f>
        <v>0</v>
      </c>
      <c r="P540" s="9">
        <f>O540+O540*'Directions and Options'!$C$24</f>
        <v>0</v>
      </c>
      <c r="Q540" s="9">
        <f>P540+P540*'Directions and Options'!$C$24</f>
        <v>0</v>
      </c>
      <c r="R540" s="9">
        <f>Q540+Q540*'Directions and Options'!$C$24</f>
        <v>0</v>
      </c>
      <c r="S540" s="9">
        <f>R540+R540*'Directions and Options'!$C$24</f>
        <v>0</v>
      </c>
      <c r="T540" s="9">
        <f>S540+S540*'Directions and Options'!$C$24</f>
        <v>0</v>
      </c>
      <c r="U540" s="9">
        <f>T540+T540*'Directions and Options'!$C$24</f>
        <v>0</v>
      </c>
      <c r="V540" s="9">
        <f>U540+U540*'Directions and Options'!$C$24</f>
        <v>0</v>
      </c>
      <c r="W540" s="9">
        <f>V540+V540*'Directions and Options'!$C$24</f>
        <v>0</v>
      </c>
      <c r="X540" s="9">
        <f>W540+W540*'Directions and Options'!$C$24</f>
        <v>0</v>
      </c>
    </row>
    <row r="541" spans="2:24" hidden="1" outlineLevel="2" x14ac:dyDescent="0.3">
      <c r="B541" s="113"/>
      <c r="C541" s="9" t="str">
        <f>IF(ISBLANK(Input!C183)," ",Input!C183)</f>
        <v xml:space="preserve"> </v>
      </c>
      <c r="D541" s="9">
        <f>Input!F183</f>
        <v>0</v>
      </c>
      <c r="E541" s="9">
        <f>D541+D541*'Directions and Options'!$C$23</f>
        <v>0</v>
      </c>
      <c r="F541" s="9">
        <f>E541+E541*'Directions and Options'!$C$23</f>
        <v>0</v>
      </c>
      <c r="G541" s="9">
        <f>F541+F541*'Directions and Options'!$C$23</f>
        <v>0</v>
      </c>
      <c r="H541" s="9">
        <f>G541+G541*'Directions and Options'!$C$23</f>
        <v>0</v>
      </c>
      <c r="I541" s="9">
        <f>H541+H541*'Directions and Options'!$C$24</f>
        <v>0</v>
      </c>
      <c r="J541" s="9">
        <f>I541+I541*'Directions and Options'!$C$24</f>
        <v>0</v>
      </c>
      <c r="K541" s="9">
        <f>J541+J541*'Directions and Options'!$C$24</f>
        <v>0</v>
      </c>
      <c r="L541" s="9">
        <f>K541+K541*'Directions and Options'!$C$24</f>
        <v>0</v>
      </c>
      <c r="M541" s="9">
        <f>L541+L541*'Directions and Options'!$C$24</f>
        <v>0</v>
      </c>
      <c r="N541" s="9">
        <f>M541+M541*'Directions and Options'!$C$24</f>
        <v>0</v>
      </c>
      <c r="O541" s="9">
        <f>N541+N541*'Directions and Options'!$C$24</f>
        <v>0</v>
      </c>
      <c r="P541" s="9">
        <f>O541+O541*'Directions and Options'!$C$24</f>
        <v>0</v>
      </c>
      <c r="Q541" s="9">
        <f>P541+P541*'Directions and Options'!$C$24</f>
        <v>0</v>
      </c>
      <c r="R541" s="9">
        <f>Q541+Q541*'Directions and Options'!$C$24</f>
        <v>0</v>
      </c>
      <c r="S541" s="9">
        <f>R541+R541*'Directions and Options'!$C$24</f>
        <v>0</v>
      </c>
      <c r="T541" s="9">
        <f>S541+S541*'Directions and Options'!$C$24</f>
        <v>0</v>
      </c>
      <c r="U541" s="9">
        <f>T541+T541*'Directions and Options'!$C$24</f>
        <v>0</v>
      </c>
      <c r="V541" s="9">
        <f>U541+U541*'Directions and Options'!$C$24</f>
        <v>0</v>
      </c>
      <c r="W541" s="9">
        <f>V541+V541*'Directions and Options'!$C$24</f>
        <v>0</v>
      </c>
      <c r="X541" s="9">
        <f>W541+W541*'Directions and Options'!$C$24</f>
        <v>0</v>
      </c>
    </row>
    <row r="542" spans="2:24" hidden="1" outlineLevel="2" x14ac:dyDescent="0.3">
      <c r="B542" s="113"/>
      <c r="C542" s="9" t="str">
        <f>IF(ISBLANK(Input!C184)," ",Input!C184)</f>
        <v xml:space="preserve"> </v>
      </c>
      <c r="D542" s="9">
        <f>Input!F184</f>
        <v>0</v>
      </c>
      <c r="E542" s="9">
        <f>D542+D542*'Directions and Options'!$C$23</f>
        <v>0</v>
      </c>
      <c r="F542" s="9">
        <f>E542+E542*'Directions and Options'!$C$23</f>
        <v>0</v>
      </c>
      <c r="G542" s="9">
        <f>F542+F542*'Directions and Options'!$C$23</f>
        <v>0</v>
      </c>
      <c r="H542" s="9">
        <f>G542+G542*'Directions and Options'!$C$23</f>
        <v>0</v>
      </c>
      <c r="I542" s="9">
        <f>H542+H542*'Directions and Options'!$C$24</f>
        <v>0</v>
      </c>
      <c r="J542" s="9">
        <f>I542+I542*'Directions and Options'!$C$24</f>
        <v>0</v>
      </c>
      <c r="K542" s="9">
        <f>J542+J542*'Directions and Options'!$C$24</f>
        <v>0</v>
      </c>
      <c r="L542" s="9">
        <f>K542+K542*'Directions and Options'!$C$24</f>
        <v>0</v>
      </c>
      <c r="M542" s="9">
        <f>L542+L542*'Directions and Options'!$C$24</f>
        <v>0</v>
      </c>
      <c r="N542" s="9">
        <f>M542+M542*'Directions and Options'!$C$24</f>
        <v>0</v>
      </c>
      <c r="O542" s="9">
        <f>N542+N542*'Directions and Options'!$C$24</f>
        <v>0</v>
      </c>
      <c r="P542" s="9">
        <f>O542+O542*'Directions and Options'!$C$24</f>
        <v>0</v>
      </c>
      <c r="Q542" s="9">
        <f>P542+P542*'Directions and Options'!$C$24</f>
        <v>0</v>
      </c>
      <c r="R542" s="9">
        <f>Q542+Q542*'Directions and Options'!$C$24</f>
        <v>0</v>
      </c>
      <c r="S542" s="9">
        <f>R542+R542*'Directions and Options'!$C$24</f>
        <v>0</v>
      </c>
      <c r="T542" s="9">
        <f>S542+S542*'Directions and Options'!$C$24</f>
        <v>0</v>
      </c>
      <c r="U542" s="9">
        <f>T542+T542*'Directions and Options'!$C$24</f>
        <v>0</v>
      </c>
      <c r="V542" s="9">
        <f>U542+U542*'Directions and Options'!$C$24</f>
        <v>0</v>
      </c>
      <c r="W542" s="9">
        <f>V542+V542*'Directions and Options'!$C$24</f>
        <v>0</v>
      </c>
      <c r="X542" s="9">
        <f>W542+W542*'Directions and Options'!$C$24</f>
        <v>0</v>
      </c>
    </row>
    <row r="543" spans="2:24" hidden="1" outlineLevel="2" x14ac:dyDescent="0.3">
      <c r="B543" s="113"/>
      <c r="C543" s="9" t="str">
        <f>IF(ISBLANK(Input!C185)," ",Input!C185)</f>
        <v xml:space="preserve"> </v>
      </c>
      <c r="D543" s="9">
        <f>Input!F185</f>
        <v>0</v>
      </c>
      <c r="E543" s="9">
        <f>D543+D543*'Directions and Options'!$C$23</f>
        <v>0</v>
      </c>
      <c r="F543" s="9">
        <f>E543+E543*'Directions and Options'!$C$23</f>
        <v>0</v>
      </c>
      <c r="G543" s="9">
        <f>F543+F543*'Directions and Options'!$C$23</f>
        <v>0</v>
      </c>
      <c r="H543" s="9">
        <f>G543+G543*'Directions and Options'!$C$23</f>
        <v>0</v>
      </c>
      <c r="I543" s="9">
        <f>H543+H543*'Directions and Options'!$C$24</f>
        <v>0</v>
      </c>
      <c r="J543" s="9">
        <f>I543+I543*'Directions and Options'!$C$24</f>
        <v>0</v>
      </c>
      <c r="K543" s="9">
        <f>J543+J543*'Directions and Options'!$C$24</f>
        <v>0</v>
      </c>
      <c r="L543" s="9">
        <f>K543+K543*'Directions and Options'!$C$24</f>
        <v>0</v>
      </c>
      <c r="M543" s="9">
        <f>L543+L543*'Directions and Options'!$C$24</f>
        <v>0</v>
      </c>
      <c r="N543" s="9">
        <f>M543+M543*'Directions and Options'!$C$24</f>
        <v>0</v>
      </c>
      <c r="O543" s="9">
        <f>N543+N543*'Directions and Options'!$C$24</f>
        <v>0</v>
      </c>
      <c r="P543" s="9">
        <f>O543+O543*'Directions and Options'!$C$24</f>
        <v>0</v>
      </c>
      <c r="Q543" s="9">
        <f>P543+P543*'Directions and Options'!$C$24</f>
        <v>0</v>
      </c>
      <c r="R543" s="9">
        <f>Q543+Q543*'Directions and Options'!$C$24</f>
        <v>0</v>
      </c>
      <c r="S543" s="9">
        <f>R543+R543*'Directions and Options'!$C$24</f>
        <v>0</v>
      </c>
      <c r="T543" s="9">
        <f>S543+S543*'Directions and Options'!$C$24</f>
        <v>0</v>
      </c>
      <c r="U543" s="9">
        <f>T543+T543*'Directions and Options'!$C$24</f>
        <v>0</v>
      </c>
      <c r="V543" s="9">
        <f>U543+U543*'Directions and Options'!$C$24</f>
        <v>0</v>
      </c>
      <c r="W543" s="9">
        <f>V543+V543*'Directions and Options'!$C$24</f>
        <v>0</v>
      </c>
      <c r="X543" s="9">
        <f>W543+W543*'Directions and Options'!$C$24</f>
        <v>0</v>
      </c>
    </row>
    <row r="544" spans="2:24" hidden="1" outlineLevel="2" x14ac:dyDescent="0.3">
      <c r="B544" s="113"/>
      <c r="C544" s="9" t="str">
        <f>IF(ISBLANK(Input!C186)," ",Input!C186)</f>
        <v xml:space="preserve"> </v>
      </c>
      <c r="D544" s="9">
        <f>Input!F186</f>
        <v>0</v>
      </c>
      <c r="E544" s="9">
        <f>D544+D544*'Directions and Options'!$C$23</f>
        <v>0</v>
      </c>
      <c r="F544" s="9">
        <f>E544+E544*'Directions and Options'!$C$23</f>
        <v>0</v>
      </c>
      <c r="G544" s="9">
        <f>F544+F544*'Directions and Options'!$C$23</f>
        <v>0</v>
      </c>
      <c r="H544" s="9">
        <f>G544+G544*'Directions and Options'!$C$23</f>
        <v>0</v>
      </c>
      <c r="I544" s="9">
        <f>H544+H544*'Directions and Options'!$C$24</f>
        <v>0</v>
      </c>
      <c r="J544" s="9">
        <f>I544+I544*'Directions and Options'!$C$24</f>
        <v>0</v>
      </c>
      <c r="K544" s="9">
        <f>J544+J544*'Directions and Options'!$C$24</f>
        <v>0</v>
      </c>
      <c r="L544" s="9">
        <f>K544+K544*'Directions and Options'!$C$24</f>
        <v>0</v>
      </c>
      <c r="M544" s="9">
        <f>L544+L544*'Directions and Options'!$C$24</f>
        <v>0</v>
      </c>
      <c r="N544" s="9">
        <f>M544+M544*'Directions and Options'!$C$24</f>
        <v>0</v>
      </c>
      <c r="O544" s="9">
        <f>N544+N544*'Directions and Options'!$C$24</f>
        <v>0</v>
      </c>
      <c r="P544" s="9">
        <f>O544+O544*'Directions and Options'!$C$24</f>
        <v>0</v>
      </c>
      <c r="Q544" s="9">
        <f>P544+P544*'Directions and Options'!$C$24</f>
        <v>0</v>
      </c>
      <c r="R544" s="9">
        <f>Q544+Q544*'Directions and Options'!$C$24</f>
        <v>0</v>
      </c>
      <c r="S544" s="9">
        <f>R544+R544*'Directions and Options'!$C$24</f>
        <v>0</v>
      </c>
      <c r="T544" s="9">
        <f>S544+S544*'Directions and Options'!$C$24</f>
        <v>0</v>
      </c>
      <c r="U544" s="9">
        <f>T544+T544*'Directions and Options'!$C$24</f>
        <v>0</v>
      </c>
      <c r="V544" s="9">
        <f>U544+U544*'Directions and Options'!$C$24</f>
        <v>0</v>
      </c>
      <c r="W544" s="9">
        <f>V544+V544*'Directions and Options'!$C$24</f>
        <v>0</v>
      </c>
      <c r="X544" s="9">
        <f>W544+W544*'Directions and Options'!$C$24</f>
        <v>0</v>
      </c>
    </row>
    <row r="545" spans="2:24" hidden="1" outlineLevel="2" x14ac:dyDescent="0.3">
      <c r="B545" s="113"/>
      <c r="C545" s="9" t="str">
        <f>IF(ISBLANK(Input!C187)," ",Input!C187)</f>
        <v xml:space="preserve"> </v>
      </c>
      <c r="D545" s="9">
        <f>Input!F187</f>
        <v>0</v>
      </c>
      <c r="E545" s="9">
        <f>D545+D545*'Directions and Options'!$C$23</f>
        <v>0</v>
      </c>
      <c r="F545" s="9">
        <f>E545+E545*'Directions and Options'!$C$23</f>
        <v>0</v>
      </c>
      <c r="G545" s="9">
        <f>F545+F545*'Directions and Options'!$C$23</f>
        <v>0</v>
      </c>
      <c r="H545" s="9">
        <f>G545+G545*'Directions and Options'!$C$23</f>
        <v>0</v>
      </c>
      <c r="I545" s="9">
        <f>H545+H545*'Directions and Options'!$C$24</f>
        <v>0</v>
      </c>
      <c r="J545" s="9">
        <f>I545+I545*'Directions and Options'!$C$24</f>
        <v>0</v>
      </c>
      <c r="K545" s="9">
        <f>J545+J545*'Directions and Options'!$C$24</f>
        <v>0</v>
      </c>
      <c r="L545" s="9">
        <f>K545+K545*'Directions and Options'!$C$24</f>
        <v>0</v>
      </c>
      <c r="M545" s="9">
        <f>L545+L545*'Directions and Options'!$C$24</f>
        <v>0</v>
      </c>
      <c r="N545" s="9">
        <f>M545+M545*'Directions and Options'!$C$24</f>
        <v>0</v>
      </c>
      <c r="O545" s="9">
        <f>N545+N545*'Directions and Options'!$C$24</f>
        <v>0</v>
      </c>
      <c r="P545" s="9">
        <f>O545+O545*'Directions and Options'!$C$24</f>
        <v>0</v>
      </c>
      <c r="Q545" s="9">
        <f>P545+P545*'Directions and Options'!$C$24</f>
        <v>0</v>
      </c>
      <c r="R545" s="9">
        <f>Q545+Q545*'Directions and Options'!$C$24</f>
        <v>0</v>
      </c>
      <c r="S545" s="9">
        <f>R545+R545*'Directions and Options'!$C$24</f>
        <v>0</v>
      </c>
      <c r="T545" s="9">
        <f>S545+S545*'Directions and Options'!$C$24</f>
        <v>0</v>
      </c>
      <c r="U545" s="9">
        <f>T545+T545*'Directions and Options'!$C$24</f>
        <v>0</v>
      </c>
      <c r="V545" s="9">
        <f>U545+U545*'Directions and Options'!$C$24</f>
        <v>0</v>
      </c>
      <c r="W545" s="9">
        <f>V545+V545*'Directions and Options'!$C$24</f>
        <v>0</v>
      </c>
      <c r="X545" s="9">
        <f>W545+W545*'Directions and Options'!$C$24</f>
        <v>0</v>
      </c>
    </row>
    <row r="546" spans="2:24" hidden="1" outlineLevel="2" x14ac:dyDescent="0.3">
      <c r="B546" s="113"/>
      <c r="C546" s="9" t="str">
        <f>IF(ISBLANK(Input!C188)," ",Input!C188)</f>
        <v xml:space="preserve"> </v>
      </c>
      <c r="D546" s="9">
        <f>Input!F188</f>
        <v>0</v>
      </c>
      <c r="E546" s="9">
        <f>D546+D546*'Directions and Options'!$C$23</f>
        <v>0</v>
      </c>
      <c r="F546" s="9">
        <f>E546+E546*'Directions and Options'!$C$23</f>
        <v>0</v>
      </c>
      <c r="G546" s="9">
        <f>F546+F546*'Directions and Options'!$C$23</f>
        <v>0</v>
      </c>
      <c r="H546" s="9">
        <f>G546+G546*'Directions and Options'!$C$23</f>
        <v>0</v>
      </c>
      <c r="I546" s="9">
        <f>H546+H546*'Directions and Options'!$C$24</f>
        <v>0</v>
      </c>
      <c r="J546" s="9">
        <f>I546+I546*'Directions and Options'!$C$24</f>
        <v>0</v>
      </c>
      <c r="K546" s="9">
        <f>J546+J546*'Directions and Options'!$C$24</f>
        <v>0</v>
      </c>
      <c r="L546" s="9">
        <f>K546+K546*'Directions and Options'!$C$24</f>
        <v>0</v>
      </c>
      <c r="M546" s="9">
        <f>L546+L546*'Directions and Options'!$C$24</f>
        <v>0</v>
      </c>
      <c r="N546" s="9">
        <f>M546+M546*'Directions and Options'!$C$24</f>
        <v>0</v>
      </c>
      <c r="O546" s="9">
        <f>N546+N546*'Directions and Options'!$C$24</f>
        <v>0</v>
      </c>
      <c r="P546" s="9">
        <f>O546+O546*'Directions and Options'!$C$24</f>
        <v>0</v>
      </c>
      <c r="Q546" s="9">
        <f>P546+P546*'Directions and Options'!$C$24</f>
        <v>0</v>
      </c>
      <c r="R546" s="9">
        <f>Q546+Q546*'Directions and Options'!$C$24</f>
        <v>0</v>
      </c>
      <c r="S546" s="9">
        <f>R546+R546*'Directions and Options'!$C$24</f>
        <v>0</v>
      </c>
      <c r="T546" s="9">
        <f>S546+S546*'Directions and Options'!$C$24</f>
        <v>0</v>
      </c>
      <c r="U546" s="9">
        <f>T546+T546*'Directions and Options'!$C$24</f>
        <v>0</v>
      </c>
      <c r="V546" s="9">
        <f>U546+U546*'Directions and Options'!$C$24</f>
        <v>0</v>
      </c>
      <c r="W546" s="9">
        <f>V546+V546*'Directions and Options'!$C$24</f>
        <v>0</v>
      </c>
      <c r="X546" s="9">
        <f>W546+W546*'Directions and Options'!$C$24</f>
        <v>0</v>
      </c>
    </row>
    <row r="547" spans="2:24" hidden="1" outlineLevel="2" x14ac:dyDescent="0.3">
      <c r="B547" s="113"/>
      <c r="C547" s="9" t="str">
        <f>IF(ISBLANK(Input!C189)," ",Input!C189)</f>
        <v xml:space="preserve"> </v>
      </c>
      <c r="D547" s="9">
        <f>Input!F189</f>
        <v>0</v>
      </c>
      <c r="E547" s="9">
        <f>D547+D547*'Directions and Options'!$C$23</f>
        <v>0</v>
      </c>
      <c r="F547" s="9">
        <f>E547+E547*'Directions and Options'!$C$23</f>
        <v>0</v>
      </c>
      <c r="G547" s="9">
        <f>F547+F547*'Directions and Options'!$C$23</f>
        <v>0</v>
      </c>
      <c r="H547" s="9">
        <f>G547+G547*'Directions and Options'!$C$23</f>
        <v>0</v>
      </c>
      <c r="I547" s="9">
        <f>H547+H547*'Directions and Options'!$C$24</f>
        <v>0</v>
      </c>
      <c r="J547" s="9">
        <f>I547+I547*'Directions and Options'!$C$24</f>
        <v>0</v>
      </c>
      <c r="K547" s="9">
        <f>J547+J547*'Directions and Options'!$C$24</f>
        <v>0</v>
      </c>
      <c r="L547" s="9">
        <f>K547+K547*'Directions and Options'!$C$24</f>
        <v>0</v>
      </c>
      <c r="M547" s="9">
        <f>L547+L547*'Directions and Options'!$C$24</f>
        <v>0</v>
      </c>
      <c r="N547" s="9">
        <f>M547+M547*'Directions and Options'!$C$24</f>
        <v>0</v>
      </c>
      <c r="O547" s="9">
        <f>N547+N547*'Directions and Options'!$C$24</f>
        <v>0</v>
      </c>
      <c r="P547" s="9">
        <f>O547+O547*'Directions and Options'!$C$24</f>
        <v>0</v>
      </c>
      <c r="Q547" s="9">
        <f>P547+P547*'Directions and Options'!$C$24</f>
        <v>0</v>
      </c>
      <c r="R547" s="9">
        <f>Q547+Q547*'Directions and Options'!$C$24</f>
        <v>0</v>
      </c>
      <c r="S547" s="9">
        <f>R547+R547*'Directions and Options'!$C$24</f>
        <v>0</v>
      </c>
      <c r="T547" s="9">
        <f>S547+S547*'Directions and Options'!$C$24</f>
        <v>0</v>
      </c>
      <c r="U547" s="9">
        <f>T547+T547*'Directions and Options'!$C$24</f>
        <v>0</v>
      </c>
      <c r="V547" s="9">
        <f>U547+U547*'Directions and Options'!$C$24</f>
        <v>0</v>
      </c>
      <c r="W547" s="9">
        <f>V547+V547*'Directions and Options'!$C$24</f>
        <v>0</v>
      </c>
      <c r="X547" s="9">
        <f>W547+W547*'Directions and Options'!$C$24</f>
        <v>0</v>
      </c>
    </row>
    <row r="548" spans="2:24" hidden="1" outlineLevel="2" x14ac:dyDescent="0.3">
      <c r="B548" s="113"/>
      <c r="C548" s="9" t="str">
        <f>IF(ISBLANK(Input!C190)," ",Input!C190)</f>
        <v xml:space="preserve"> </v>
      </c>
      <c r="D548" s="9">
        <f>Input!F190</f>
        <v>0</v>
      </c>
      <c r="E548" s="9">
        <f>D548+D548*'Directions and Options'!$C$23</f>
        <v>0</v>
      </c>
      <c r="F548" s="9">
        <f>E548+E548*'Directions and Options'!$C$23</f>
        <v>0</v>
      </c>
      <c r="G548" s="9">
        <f>F548+F548*'Directions and Options'!$C$23</f>
        <v>0</v>
      </c>
      <c r="H548" s="9">
        <f>G548+G548*'Directions and Options'!$C$23</f>
        <v>0</v>
      </c>
      <c r="I548" s="9">
        <f>H548+H548*'Directions and Options'!$C$24</f>
        <v>0</v>
      </c>
      <c r="J548" s="9">
        <f>I548+I548*'Directions and Options'!$C$24</f>
        <v>0</v>
      </c>
      <c r="K548" s="9">
        <f>J548+J548*'Directions and Options'!$C$24</f>
        <v>0</v>
      </c>
      <c r="L548" s="9">
        <f>K548+K548*'Directions and Options'!$C$24</f>
        <v>0</v>
      </c>
      <c r="M548" s="9">
        <f>L548+L548*'Directions and Options'!$C$24</f>
        <v>0</v>
      </c>
      <c r="N548" s="9">
        <f>M548+M548*'Directions and Options'!$C$24</f>
        <v>0</v>
      </c>
      <c r="O548" s="9">
        <f>N548+N548*'Directions and Options'!$C$24</f>
        <v>0</v>
      </c>
      <c r="P548" s="9">
        <f>O548+O548*'Directions and Options'!$C$24</f>
        <v>0</v>
      </c>
      <c r="Q548" s="9">
        <f>P548+P548*'Directions and Options'!$C$24</f>
        <v>0</v>
      </c>
      <c r="R548" s="9">
        <f>Q548+Q548*'Directions and Options'!$C$24</f>
        <v>0</v>
      </c>
      <c r="S548" s="9">
        <f>R548+R548*'Directions and Options'!$C$24</f>
        <v>0</v>
      </c>
      <c r="T548" s="9">
        <f>S548+S548*'Directions and Options'!$C$24</f>
        <v>0</v>
      </c>
      <c r="U548" s="9">
        <f>T548+T548*'Directions and Options'!$C$24</f>
        <v>0</v>
      </c>
      <c r="V548" s="9">
        <f>U548+U548*'Directions and Options'!$C$24</f>
        <v>0</v>
      </c>
      <c r="W548" s="9">
        <f>V548+V548*'Directions and Options'!$C$24</f>
        <v>0</v>
      </c>
      <c r="X548" s="9">
        <f>W548+W548*'Directions and Options'!$C$24</f>
        <v>0</v>
      </c>
    </row>
    <row r="549" spans="2:24" hidden="1" outlineLevel="2" x14ac:dyDescent="0.3">
      <c r="B549" s="113"/>
      <c r="C549" s="9" t="str">
        <f>IF(ISBLANK(Input!C191)," ",Input!C191)</f>
        <v xml:space="preserve"> </v>
      </c>
      <c r="D549" s="9">
        <f>Input!F191</f>
        <v>0</v>
      </c>
      <c r="E549" s="9">
        <f>D549+D549*'Directions and Options'!$C$23</f>
        <v>0</v>
      </c>
      <c r="F549" s="9">
        <f>E549+E549*'Directions and Options'!$C$23</f>
        <v>0</v>
      </c>
      <c r="G549" s="9">
        <f>F549+F549*'Directions and Options'!$C$23</f>
        <v>0</v>
      </c>
      <c r="H549" s="9">
        <f>G549+G549*'Directions and Options'!$C$23</f>
        <v>0</v>
      </c>
      <c r="I549" s="9">
        <f>H549+H549*'Directions and Options'!$C$24</f>
        <v>0</v>
      </c>
      <c r="J549" s="9">
        <f>I549+I549*'Directions and Options'!$C$24</f>
        <v>0</v>
      </c>
      <c r="K549" s="9">
        <f>J549+J549*'Directions and Options'!$C$24</f>
        <v>0</v>
      </c>
      <c r="L549" s="9">
        <f>K549+K549*'Directions and Options'!$C$24</f>
        <v>0</v>
      </c>
      <c r="M549" s="9">
        <f>L549+L549*'Directions and Options'!$C$24</f>
        <v>0</v>
      </c>
      <c r="N549" s="9">
        <f>M549+M549*'Directions and Options'!$C$24</f>
        <v>0</v>
      </c>
      <c r="O549" s="9">
        <f>N549+N549*'Directions and Options'!$C$24</f>
        <v>0</v>
      </c>
      <c r="P549" s="9">
        <f>O549+O549*'Directions and Options'!$C$24</f>
        <v>0</v>
      </c>
      <c r="Q549" s="9">
        <f>P549+P549*'Directions and Options'!$C$24</f>
        <v>0</v>
      </c>
      <c r="R549" s="9">
        <f>Q549+Q549*'Directions and Options'!$C$24</f>
        <v>0</v>
      </c>
      <c r="S549" s="9">
        <f>R549+R549*'Directions and Options'!$C$24</f>
        <v>0</v>
      </c>
      <c r="T549" s="9">
        <f>S549+S549*'Directions and Options'!$C$24</f>
        <v>0</v>
      </c>
      <c r="U549" s="9">
        <f>T549+T549*'Directions and Options'!$C$24</f>
        <v>0</v>
      </c>
      <c r="V549" s="9">
        <f>U549+U549*'Directions and Options'!$C$24</f>
        <v>0</v>
      </c>
      <c r="W549" s="9">
        <f>V549+V549*'Directions and Options'!$C$24</f>
        <v>0</v>
      </c>
      <c r="X549" s="9">
        <f>W549+W549*'Directions and Options'!$C$24</f>
        <v>0</v>
      </c>
    </row>
    <row r="550" spans="2:24" hidden="1" outlineLevel="2" x14ac:dyDescent="0.3">
      <c r="B550" s="113"/>
      <c r="C550" s="9" t="str">
        <f>IF(ISBLANK(Input!C192)," ",Input!C192)</f>
        <v xml:space="preserve"> </v>
      </c>
      <c r="D550" s="9">
        <f>Input!F192</f>
        <v>0</v>
      </c>
      <c r="E550" s="9">
        <f>D550+D550*'Directions and Options'!$C$23</f>
        <v>0</v>
      </c>
      <c r="F550" s="9">
        <f>E550+E550*'Directions and Options'!$C$23</f>
        <v>0</v>
      </c>
      <c r="G550" s="9">
        <f>F550+F550*'Directions and Options'!$C$23</f>
        <v>0</v>
      </c>
      <c r="H550" s="9">
        <f>G550+G550*'Directions and Options'!$C$23</f>
        <v>0</v>
      </c>
      <c r="I550" s="9">
        <f>H550+H550*'Directions and Options'!$C$24</f>
        <v>0</v>
      </c>
      <c r="J550" s="9">
        <f>I550+I550*'Directions and Options'!$C$24</f>
        <v>0</v>
      </c>
      <c r="K550" s="9">
        <f>J550+J550*'Directions and Options'!$C$24</f>
        <v>0</v>
      </c>
      <c r="L550" s="9">
        <f>K550+K550*'Directions and Options'!$C$24</f>
        <v>0</v>
      </c>
      <c r="M550" s="9">
        <f>L550+L550*'Directions and Options'!$C$24</f>
        <v>0</v>
      </c>
      <c r="N550" s="9">
        <f>M550+M550*'Directions and Options'!$C$24</f>
        <v>0</v>
      </c>
      <c r="O550" s="9">
        <f>N550+N550*'Directions and Options'!$C$24</f>
        <v>0</v>
      </c>
      <c r="P550" s="9">
        <f>O550+O550*'Directions and Options'!$C$24</f>
        <v>0</v>
      </c>
      <c r="Q550" s="9">
        <f>P550+P550*'Directions and Options'!$C$24</f>
        <v>0</v>
      </c>
      <c r="R550" s="9">
        <f>Q550+Q550*'Directions and Options'!$C$24</f>
        <v>0</v>
      </c>
      <c r="S550" s="9">
        <f>R550+R550*'Directions and Options'!$C$24</f>
        <v>0</v>
      </c>
      <c r="T550" s="9">
        <f>S550+S550*'Directions and Options'!$C$24</f>
        <v>0</v>
      </c>
      <c r="U550" s="9">
        <f>T550+T550*'Directions and Options'!$C$24</f>
        <v>0</v>
      </c>
      <c r="V550" s="9">
        <f>U550+U550*'Directions and Options'!$C$24</f>
        <v>0</v>
      </c>
      <c r="W550" s="9">
        <f>V550+V550*'Directions and Options'!$C$24</f>
        <v>0</v>
      </c>
      <c r="X550" s="9">
        <f>W550+W550*'Directions and Options'!$C$24</f>
        <v>0</v>
      </c>
    </row>
    <row r="551" spans="2:24" hidden="1" outlineLevel="2" x14ac:dyDescent="0.3">
      <c r="B551" s="113"/>
      <c r="C551" s="9" t="str">
        <f>IF(ISBLANK(Input!C193)," ",Input!C193)</f>
        <v xml:space="preserve"> </v>
      </c>
      <c r="D551" s="9">
        <f>Input!F193</f>
        <v>0</v>
      </c>
      <c r="E551" s="9">
        <f>D551+D551*'Directions and Options'!$C$23</f>
        <v>0</v>
      </c>
      <c r="F551" s="9">
        <f>E551+E551*'Directions and Options'!$C$23</f>
        <v>0</v>
      </c>
      <c r="G551" s="9">
        <f>F551+F551*'Directions and Options'!$C$23</f>
        <v>0</v>
      </c>
      <c r="H551" s="9">
        <f>G551+G551*'Directions and Options'!$C$23</f>
        <v>0</v>
      </c>
      <c r="I551" s="9">
        <f>H551+H551*'Directions and Options'!$C$24</f>
        <v>0</v>
      </c>
      <c r="J551" s="9">
        <f>I551+I551*'Directions and Options'!$C$24</f>
        <v>0</v>
      </c>
      <c r="K551" s="9">
        <f>J551+J551*'Directions and Options'!$C$24</f>
        <v>0</v>
      </c>
      <c r="L551" s="9">
        <f>K551+K551*'Directions and Options'!$C$24</f>
        <v>0</v>
      </c>
      <c r="M551" s="9">
        <f>L551+L551*'Directions and Options'!$C$24</f>
        <v>0</v>
      </c>
      <c r="N551" s="9">
        <f>M551+M551*'Directions and Options'!$C$24</f>
        <v>0</v>
      </c>
      <c r="O551" s="9">
        <f>N551+N551*'Directions and Options'!$C$24</f>
        <v>0</v>
      </c>
      <c r="P551" s="9">
        <f>O551+O551*'Directions and Options'!$C$24</f>
        <v>0</v>
      </c>
      <c r="Q551" s="9">
        <f>P551+P551*'Directions and Options'!$C$24</f>
        <v>0</v>
      </c>
      <c r="R551" s="9">
        <f>Q551+Q551*'Directions and Options'!$C$24</f>
        <v>0</v>
      </c>
      <c r="S551" s="9">
        <f>R551+R551*'Directions and Options'!$C$24</f>
        <v>0</v>
      </c>
      <c r="T551" s="9">
        <f>S551+S551*'Directions and Options'!$C$24</f>
        <v>0</v>
      </c>
      <c r="U551" s="9">
        <f>T551+T551*'Directions and Options'!$C$24</f>
        <v>0</v>
      </c>
      <c r="V551" s="9">
        <f>U551+U551*'Directions and Options'!$C$24</f>
        <v>0</v>
      </c>
      <c r="W551" s="9">
        <f>V551+V551*'Directions and Options'!$C$24</f>
        <v>0</v>
      </c>
      <c r="X551" s="9">
        <f>W551+W551*'Directions and Options'!$C$24</f>
        <v>0</v>
      </c>
    </row>
    <row r="552" spans="2:24" hidden="1" outlineLevel="2" x14ac:dyDescent="0.3">
      <c r="B552" s="113"/>
      <c r="C552" s="9" t="str">
        <f>IF(ISBLANK(Input!C194)," ",Input!C194)</f>
        <v xml:space="preserve"> </v>
      </c>
      <c r="D552" s="9">
        <f>Input!F194</f>
        <v>0</v>
      </c>
      <c r="E552" s="9">
        <f>D552+D552*'Directions and Options'!$C$23</f>
        <v>0</v>
      </c>
      <c r="F552" s="9">
        <f>E552+E552*'Directions and Options'!$C$23</f>
        <v>0</v>
      </c>
      <c r="G552" s="9">
        <f>F552+F552*'Directions and Options'!$C$23</f>
        <v>0</v>
      </c>
      <c r="H552" s="9">
        <f>G552+G552*'Directions and Options'!$C$23</f>
        <v>0</v>
      </c>
      <c r="I552" s="9">
        <f>H552+H552*'Directions and Options'!$C$24</f>
        <v>0</v>
      </c>
      <c r="J552" s="9">
        <f>I552+I552*'Directions and Options'!$C$24</f>
        <v>0</v>
      </c>
      <c r="K552" s="9">
        <f>J552+J552*'Directions and Options'!$C$24</f>
        <v>0</v>
      </c>
      <c r="L552" s="9">
        <f>K552+K552*'Directions and Options'!$C$24</f>
        <v>0</v>
      </c>
      <c r="M552" s="9">
        <f>L552+L552*'Directions and Options'!$C$24</f>
        <v>0</v>
      </c>
      <c r="N552" s="9">
        <f>M552+M552*'Directions and Options'!$C$24</f>
        <v>0</v>
      </c>
      <c r="O552" s="9">
        <f>N552+N552*'Directions and Options'!$C$24</f>
        <v>0</v>
      </c>
      <c r="P552" s="9">
        <f>O552+O552*'Directions and Options'!$C$24</f>
        <v>0</v>
      </c>
      <c r="Q552" s="9">
        <f>P552+P552*'Directions and Options'!$C$24</f>
        <v>0</v>
      </c>
      <c r="R552" s="9">
        <f>Q552+Q552*'Directions and Options'!$C$24</f>
        <v>0</v>
      </c>
      <c r="S552" s="9">
        <f>R552+R552*'Directions and Options'!$C$24</f>
        <v>0</v>
      </c>
      <c r="T552" s="9">
        <f>S552+S552*'Directions and Options'!$C$24</f>
        <v>0</v>
      </c>
      <c r="U552" s="9">
        <f>T552+T552*'Directions and Options'!$C$24</f>
        <v>0</v>
      </c>
      <c r="V552" s="9">
        <f>U552+U552*'Directions and Options'!$C$24</f>
        <v>0</v>
      </c>
      <c r="W552" s="9">
        <f>V552+V552*'Directions and Options'!$C$24</f>
        <v>0</v>
      </c>
      <c r="X552" s="9">
        <f>W552+W552*'Directions and Options'!$C$24</f>
        <v>0</v>
      </c>
    </row>
    <row r="553" spans="2:24" hidden="1" outlineLevel="2" x14ac:dyDescent="0.3">
      <c r="B553" s="113"/>
      <c r="C553" s="9" t="str">
        <f>IF(ISBLANK(Input!C195)," ",Input!C195)</f>
        <v xml:space="preserve"> </v>
      </c>
      <c r="D553" s="9">
        <f>Input!F195</f>
        <v>0</v>
      </c>
      <c r="E553" s="9">
        <f>D553+D553*'Directions and Options'!$C$23</f>
        <v>0</v>
      </c>
      <c r="F553" s="9">
        <f>E553+E553*'Directions and Options'!$C$23</f>
        <v>0</v>
      </c>
      <c r="G553" s="9">
        <f>F553+F553*'Directions and Options'!$C$23</f>
        <v>0</v>
      </c>
      <c r="H553" s="9">
        <f>G553+G553*'Directions and Options'!$C$23</f>
        <v>0</v>
      </c>
      <c r="I553" s="9">
        <f>H553+H553*'Directions and Options'!$C$24</f>
        <v>0</v>
      </c>
      <c r="J553" s="9">
        <f>I553+I553*'Directions and Options'!$C$24</f>
        <v>0</v>
      </c>
      <c r="K553" s="9">
        <f>J553+J553*'Directions and Options'!$C$24</f>
        <v>0</v>
      </c>
      <c r="L553" s="9">
        <f>K553+K553*'Directions and Options'!$C$24</f>
        <v>0</v>
      </c>
      <c r="M553" s="9">
        <f>L553+L553*'Directions and Options'!$C$24</f>
        <v>0</v>
      </c>
      <c r="N553" s="9">
        <f>M553+M553*'Directions and Options'!$C$24</f>
        <v>0</v>
      </c>
      <c r="O553" s="9">
        <f>N553+N553*'Directions and Options'!$C$24</f>
        <v>0</v>
      </c>
      <c r="P553" s="9">
        <f>O553+O553*'Directions and Options'!$C$24</f>
        <v>0</v>
      </c>
      <c r="Q553" s="9">
        <f>P553+P553*'Directions and Options'!$C$24</f>
        <v>0</v>
      </c>
      <c r="R553" s="9">
        <f>Q553+Q553*'Directions and Options'!$C$24</f>
        <v>0</v>
      </c>
      <c r="S553" s="9">
        <f>R553+R553*'Directions and Options'!$C$24</f>
        <v>0</v>
      </c>
      <c r="T553" s="9">
        <f>S553+S553*'Directions and Options'!$C$24</f>
        <v>0</v>
      </c>
      <c r="U553" s="9">
        <f>T553+T553*'Directions and Options'!$C$24</f>
        <v>0</v>
      </c>
      <c r="V553" s="9">
        <f>U553+U553*'Directions and Options'!$C$24</f>
        <v>0</v>
      </c>
      <c r="W553" s="9">
        <f>V553+V553*'Directions and Options'!$C$24</f>
        <v>0</v>
      </c>
      <c r="X553" s="9">
        <f>W553+W553*'Directions and Options'!$C$24</f>
        <v>0</v>
      </c>
    </row>
    <row r="554" spans="2:24" hidden="1" outlineLevel="2" x14ac:dyDescent="0.3">
      <c r="B554" s="113"/>
      <c r="C554" s="9" t="str">
        <f>IF(ISBLANK(Input!C196)," ",Input!C196)</f>
        <v xml:space="preserve"> </v>
      </c>
      <c r="D554" s="9">
        <f>Input!F196</f>
        <v>0</v>
      </c>
      <c r="E554" s="9">
        <f>D554+D554*'Directions and Options'!$C$23</f>
        <v>0</v>
      </c>
      <c r="F554" s="9">
        <f>E554+E554*'Directions and Options'!$C$23</f>
        <v>0</v>
      </c>
      <c r="G554" s="9">
        <f>F554+F554*'Directions and Options'!$C$23</f>
        <v>0</v>
      </c>
      <c r="H554" s="9">
        <f>G554+G554*'Directions and Options'!$C$23</f>
        <v>0</v>
      </c>
      <c r="I554" s="9">
        <f>H554+H554*'Directions and Options'!$C$24</f>
        <v>0</v>
      </c>
      <c r="J554" s="9">
        <f>I554+I554*'Directions and Options'!$C$24</f>
        <v>0</v>
      </c>
      <c r="K554" s="9">
        <f>J554+J554*'Directions and Options'!$C$24</f>
        <v>0</v>
      </c>
      <c r="L554" s="9">
        <f>K554+K554*'Directions and Options'!$C$24</f>
        <v>0</v>
      </c>
      <c r="M554" s="9">
        <f>L554+L554*'Directions and Options'!$C$24</f>
        <v>0</v>
      </c>
      <c r="N554" s="9">
        <f>M554+M554*'Directions and Options'!$C$24</f>
        <v>0</v>
      </c>
      <c r="O554" s="9">
        <f>N554+N554*'Directions and Options'!$C$24</f>
        <v>0</v>
      </c>
      <c r="P554" s="9">
        <f>O554+O554*'Directions and Options'!$C$24</f>
        <v>0</v>
      </c>
      <c r="Q554" s="9">
        <f>P554+P554*'Directions and Options'!$C$24</f>
        <v>0</v>
      </c>
      <c r="R554" s="9">
        <f>Q554+Q554*'Directions and Options'!$C$24</f>
        <v>0</v>
      </c>
      <c r="S554" s="9">
        <f>R554+R554*'Directions and Options'!$C$24</f>
        <v>0</v>
      </c>
      <c r="T554" s="9">
        <f>S554+S554*'Directions and Options'!$C$24</f>
        <v>0</v>
      </c>
      <c r="U554" s="9">
        <f>T554+T554*'Directions and Options'!$C$24</f>
        <v>0</v>
      </c>
      <c r="V554" s="9">
        <f>U554+U554*'Directions and Options'!$C$24</f>
        <v>0</v>
      </c>
      <c r="W554" s="9">
        <f>V554+V554*'Directions and Options'!$C$24</f>
        <v>0</v>
      </c>
      <c r="X554" s="9">
        <f>W554+W554*'Directions and Options'!$C$24</f>
        <v>0</v>
      </c>
    </row>
    <row r="555" spans="2:24" hidden="1" outlineLevel="2" x14ac:dyDescent="0.3">
      <c r="B555" s="113"/>
      <c r="C555" s="9" t="str">
        <f>IF(ISBLANK(Input!C197)," ",Input!C197)</f>
        <v xml:space="preserve"> </v>
      </c>
      <c r="D555" s="9">
        <f>Input!F197</f>
        <v>0</v>
      </c>
      <c r="E555" s="9">
        <f>D555+D555*'Directions and Options'!$C$23</f>
        <v>0</v>
      </c>
      <c r="F555" s="9">
        <f>E555+E555*'Directions and Options'!$C$23</f>
        <v>0</v>
      </c>
      <c r="G555" s="9">
        <f>F555+F555*'Directions and Options'!$C$23</f>
        <v>0</v>
      </c>
      <c r="H555" s="9">
        <f>G555+G555*'Directions and Options'!$C$23</f>
        <v>0</v>
      </c>
      <c r="I555" s="9">
        <f>H555+H555*'Directions and Options'!$C$24</f>
        <v>0</v>
      </c>
      <c r="J555" s="9">
        <f>I555+I555*'Directions and Options'!$C$24</f>
        <v>0</v>
      </c>
      <c r="K555" s="9">
        <f>J555+J555*'Directions and Options'!$C$24</f>
        <v>0</v>
      </c>
      <c r="L555" s="9">
        <f>K555+K555*'Directions and Options'!$C$24</f>
        <v>0</v>
      </c>
      <c r="M555" s="9">
        <f>L555+L555*'Directions and Options'!$C$24</f>
        <v>0</v>
      </c>
      <c r="N555" s="9">
        <f>M555+M555*'Directions and Options'!$C$24</f>
        <v>0</v>
      </c>
      <c r="O555" s="9">
        <f>N555+N555*'Directions and Options'!$C$24</f>
        <v>0</v>
      </c>
      <c r="P555" s="9">
        <f>O555+O555*'Directions and Options'!$C$24</f>
        <v>0</v>
      </c>
      <c r="Q555" s="9">
        <f>P555+P555*'Directions and Options'!$C$24</f>
        <v>0</v>
      </c>
      <c r="R555" s="9">
        <f>Q555+Q555*'Directions and Options'!$C$24</f>
        <v>0</v>
      </c>
      <c r="S555" s="9">
        <f>R555+R555*'Directions and Options'!$C$24</f>
        <v>0</v>
      </c>
      <c r="T555" s="9">
        <f>S555+S555*'Directions and Options'!$C$24</f>
        <v>0</v>
      </c>
      <c r="U555" s="9">
        <f>T555+T555*'Directions and Options'!$C$24</f>
        <v>0</v>
      </c>
      <c r="V555" s="9">
        <f>U555+U555*'Directions and Options'!$C$24</f>
        <v>0</v>
      </c>
      <c r="W555" s="9">
        <f>V555+V555*'Directions and Options'!$C$24</f>
        <v>0</v>
      </c>
      <c r="X555" s="9">
        <f>W555+W555*'Directions and Options'!$C$24</f>
        <v>0</v>
      </c>
    </row>
    <row r="556" spans="2:24" hidden="1" outlineLevel="2" x14ac:dyDescent="0.3">
      <c r="B556" s="113"/>
      <c r="C556" s="9" t="str">
        <f>IF(ISBLANK(Input!C198)," ",Input!C198)</f>
        <v xml:space="preserve"> </v>
      </c>
      <c r="D556" s="9">
        <f>Input!F198</f>
        <v>0</v>
      </c>
      <c r="E556" s="9">
        <f>D556+D556*'Directions and Options'!$C$23</f>
        <v>0</v>
      </c>
      <c r="F556" s="9">
        <f>E556+E556*'Directions and Options'!$C$23</f>
        <v>0</v>
      </c>
      <c r="G556" s="9">
        <f>F556+F556*'Directions and Options'!$C$23</f>
        <v>0</v>
      </c>
      <c r="H556" s="9">
        <f>G556+G556*'Directions and Options'!$C$23</f>
        <v>0</v>
      </c>
      <c r="I556" s="9">
        <f>H556+H556*'Directions and Options'!$C$24</f>
        <v>0</v>
      </c>
      <c r="J556" s="9">
        <f>I556+I556*'Directions and Options'!$C$24</f>
        <v>0</v>
      </c>
      <c r="K556" s="9">
        <f>J556+J556*'Directions and Options'!$C$24</f>
        <v>0</v>
      </c>
      <c r="L556" s="9">
        <f>K556+K556*'Directions and Options'!$C$24</f>
        <v>0</v>
      </c>
      <c r="M556" s="9">
        <f>L556+L556*'Directions and Options'!$C$24</f>
        <v>0</v>
      </c>
      <c r="N556" s="9">
        <f>M556+M556*'Directions and Options'!$C$24</f>
        <v>0</v>
      </c>
      <c r="O556" s="9">
        <f>N556+N556*'Directions and Options'!$C$24</f>
        <v>0</v>
      </c>
      <c r="P556" s="9">
        <f>O556+O556*'Directions and Options'!$C$24</f>
        <v>0</v>
      </c>
      <c r="Q556" s="9">
        <f>P556+P556*'Directions and Options'!$C$24</f>
        <v>0</v>
      </c>
      <c r="R556" s="9">
        <f>Q556+Q556*'Directions and Options'!$C$24</f>
        <v>0</v>
      </c>
      <c r="S556" s="9">
        <f>R556+R556*'Directions and Options'!$C$24</f>
        <v>0</v>
      </c>
      <c r="T556" s="9">
        <f>S556+S556*'Directions and Options'!$C$24</f>
        <v>0</v>
      </c>
      <c r="U556" s="9">
        <f>T556+T556*'Directions and Options'!$C$24</f>
        <v>0</v>
      </c>
      <c r="V556" s="9">
        <f>U556+U556*'Directions and Options'!$C$24</f>
        <v>0</v>
      </c>
      <c r="W556" s="9">
        <f>V556+V556*'Directions and Options'!$C$24</f>
        <v>0</v>
      </c>
      <c r="X556" s="9">
        <f>W556+W556*'Directions and Options'!$C$24</f>
        <v>0</v>
      </c>
    </row>
    <row r="557" spans="2:24" hidden="1" outlineLevel="2" x14ac:dyDescent="0.3">
      <c r="B557" s="113"/>
      <c r="C557" s="9" t="str">
        <f>IF(ISBLANK(Input!C199)," ",Input!C199)</f>
        <v xml:space="preserve"> </v>
      </c>
      <c r="D557" s="9">
        <f>Input!F199</f>
        <v>0</v>
      </c>
      <c r="E557" s="9">
        <f>D557+D557*'Directions and Options'!$C$23</f>
        <v>0</v>
      </c>
      <c r="F557" s="9">
        <f>E557+E557*'Directions and Options'!$C$23</f>
        <v>0</v>
      </c>
      <c r="G557" s="9">
        <f>F557+F557*'Directions and Options'!$C$23</f>
        <v>0</v>
      </c>
      <c r="H557" s="9">
        <f>G557+G557*'Directions and Options'!$C$23</f>
        <v>0</v>
      </c>
      <c r="I557" s="9">
        <f>H557+H557*'Directions and Options'!$C$24</f>
        <v>0</v>
      </c>
      <c r="J557" s="9">
        <f>I557+I557*'Directions and Options'!$C$24</f>
        <v>0</v>
      </c>
      <c r="K557" s="9">
        <f>J557+J557*'Directions and Options'!$C$24</f>
        <v>0</v>
      </c>
      <c r="L557" s="9">
        <f>K557+K557*'Directions and Options'!$C$24</f>
        <v>0</v>
      </c>
      <c r="M557" s="9">
        <f>L557+L557*'Directions and Options'!$C$24</f>
        <v>0</v>
      </c>
      <c r="N557" s="9">
        <f>M557+M557*'Directions and Options'!$C$24</f>
        <v>0</v>
      </c>
      <c r="O557" s="9">
        <f>N557+N557*'Directions and Options'!$C$24</f>
        <v>0</v>
      </c>
      <c r="P557" s="9">
        <f>O557+O557*'Directions and Options'!$C$24</f>
        <v>0</v>
      </c>
      <c r="Q557" s="9">
        <f>P557+P557*'Directions and Options'!$C$24</f>
        <v>0</v>
      </c>
      <c r="R557" s="9">
        <f>Q557+Q557*'Directions and Options'!$C$24</f>
        <v>0</v>
      </c>
      <c r="S557" s="9">
        <f>R557+R557*'Directions and Options'!$C$24</f>
        <v>0</v>
      </c>
      <c r="T557" s="9">
        <f>S557+S557*'Directions and Options'!$C$24</f>
        <v>0</v>
      </c>
      <c r="U557" s="9">
        <f>T557+T557*'Directions and Options'!$C$24</f>
        <v>0</v>
      </c>
      <c r="V557" s="9">
        <f>U557+U557*'Directions and Options'!$C$24</f>
        <v>0</v>
      </c>
      <c r="W557" s="9">
        <f>V557+V557*'Directions and Options'!$C$24</f>
        <v>0</v>
      </c>
      <c r="X557" s="9">
        <f>W557+W557*'Directions and Options'!$C$24</f>
        <v>0</v>
      </c>
    </row>
    <row r="558" spans="2:24" hidden="1" outlineLevel="2" x14ac:dyDescent="0.3">
      <c r="B558" s="113"/>
      <c r="C558" s="9" t="str">
        <f>IF(ISBLANK(Input!C200)," ",Input!C200)</f>
        <v xml:space="preserve"> </v>
      </c>
      <c r="D558" s="9">
        <f>Input!F200</f>
        <v>0</v>
      </c>
      <c r="E558" s="9">
        <f>D558+D558*'Directions and Options'!$C$23</f>
        <v>0</v>
      </c>
      <c r="F558" s="9">
        <f>E558+E558*'Directions and Options'!$C$23</f>
        <v>0</v>
      </c>
      <c r="G558" s="9">
        <f>F558+F558*'Directions and Options'!$C$23</f>
        <v>0</v>
      </c>
      <c r="H558" s="9">
        <f>G558+G558*'Directions and Options'!$C$23</f>
        <v>0</v>
      </c>
      <c r="I558" s="9">
        <f>H558+H558*'Directions and Options'!$C$24</f>
        <v>0</v>
      </c>
      <c r="J558" s="9">
        <f>I558+I558*'Directions and Options'!$C$24</f>
        <v>0</v>
      </c>
      <c r="K558" s="9">
        <f>J558+J558*'Directions and Options'!$C$24</f>
        <v>0</v>
      </c>
      <c r="L558" s="9">
        <f>K558+K558*'Directions and Options'!$C$24</f>
        <v>0</v>
      </c>
      <c r="M558" s="9">
        <f>L558+L558*'Directions and Options'!$C$24</f>
        <v>0</v>
      </c>
      <c r="N558" s="9">
        <f>M558+M558*'Directions and Options'!$C$24</f>
        <v>0</v>
      </c>
      <c r="O558" s="9">
        <f>N558+N558*'Directions and Options'!$C$24</f>
        <v>0</v>
      </c>
      <c r="P558" s="9">
        <f>O558+O558*'Directions and Options'!$C$24</f>
        <v>0</v>
      </c>
      <c r="Q558" s="9">
        <f>P558+P558*'Directions and Options'!$C$24</f>
        <v>0</v>
      </c>
      <c r="R558" s="9">
        <f>Q558+Q558*'Directions and Options'!$C$24</f>
        <v>0</v>
      </c>
      <c r="S558" s="9">
        <f>R558+R558*'Directions and Options'!$C$24</f>
        <v>0</v>
      </c>
      <c r="T558" s="9">
        <f>S558+S558*'Directions and Options'!$C$24</f>
        <v>0</v>
      </c>
      <c r="U558" s="9">
        <f>T558+T558*'Directions and Options'!$C$24</f>
        <v>0</v>
      </c>
      <c r="V558" s="9">
        <f>U558+U558*'Directions and Options'!$C$24</f>
        <v>0</v>
      </c>
      <c r="W558" s="9">
        <f>V558+V558*'Directions and Options'!$C$24</f>
        <v>0</v>
      </c>
      <c r="X558" s="9">
        <f>W558+W558*'Directions and Options'!$C$24</f>
        <v>0</v>
      </c>
    </row>
    <row r="559" spans="2:24" hidden="1" outlineLevel="2" x14ac:dyDescent="0.3">
      <c r="B559" s="113"/>
      <c r="C559" s="9" t="str">
        <f>IF(ISBLANK(Input!C201)," ",Input!C201)</f>
        <v xml:space="preserve"> </v>
      </c>
      <c r="D559" s="9">
        <f>Input!F201</f>
        <v>0</v>
      </c>
      <c r="E559" s="9">
        <f>D559+D559*'Directions and Options'!$C$23</f>
        <v>0</v>
      </c>
      <c r="F559" s="9">
        <f>E559+E559*'Directions and Options'!$C$23</f>
        <v>0</v>
      </c>
      <c r="G559" s="9">
        <f>F559+F559*'Directions and Options'!$C$23</f>
        <v>0</v>
      </c>
      <c r="H559" s="9">
        <f>G559+G559*'Directions and Options'!$C$23</f>
        <v>0</v>
      </c>
      <c r="I559" s="9">
        <f>H559+H559*'Directions and Options'!$C$24</f>
        <v>0</v>
      </c>
      <c r="J559" s="9">
        <f>I559+I559*'Directions and Options'!$C$24</f>
        <v>0</v>
      </c>
      <c r="K559" s="9">
        <f>J559+J559*'Directions and Options'!$C$24</f>
        <v>0</v>
      </c>
      <c r="L559" s="9">
        <f>K559+K559*'Directions and Options'!$C$24</f>
        <v>0</v>
      </c>
      <c r="M559" s="9">
        <f>L559+L559*'Directions and Options'!$C$24</f>
        <v>0</v>
      </c>
      <c r="N559" s="9">
        <f>M559+M559*'Directions and Options'!$C$24</f>
        <v>0</v>
      </c>
      <c r="O559" s="9">
        <f>N559+N559*'Directions and Options'!$C$24</f>
        <v>0</v>
      </c>
      <c r="P559" s="9">
        <f>O559+O559*'Directions and Options'!$C$24</f>
        <v>0</v>
      </c>
      <c r="Q559" s="9">
        <f>P559+P559*'Directions and Options'!$C$24</f>
        <v>0</v>
      </c>
      <c r="R559" s="9">
        <f>Q559+Q559*'Directions and Options'!$C$24</f>
        <v>0</v>
      </c>
      <c r="S559" s="9">
        <f>R559+R559*'Directions and Options'!$C$24</f>
        <v>0</v>
      </c>
      <c r="T559" s="9">
        <f>S559+S559*'Directions and Options'!$C$24</f>
        <v>0</v>
      </c>
      <c r="U559" s="9">
        <f>T559+T559*'Directions and Options'!$C$24</f>
        <v>0</v>
      </c>
      <c r="V559" s="9">
        <f>U559+U559*'Directions and Options'!$C$24</f>
        <v>0</v>
      </c>
      <c r="W559" s="9">
        <f>V559+V559*'Directions and Options'!$C$24</f>
        <v>0</v>
      </c>
      <c r="X559" s="9">
        <f>W559+W559*'Directions and Options'!$C$24</f>
        <v>0</v>
      </c>
    </row>
    <row r="560" spans="2:24" hidden="1" outlineLevel="2" x14ac:dyDescent="0.3">
      <c r="B560" s="113"/>
      <c r="C560" s="9" t="str">
        <f>IF(ISBLANK(Input!C202)," ",Input!C202)</f>
        <v xml:space="preserve"> </v>
      </c>
      <c r="D560" s="9">
        <f>Input!F202</f>
        <v>0</v>
      </c>
      <c r="E560" s="9">
        <f>D560+D560*'Directions and Options'!$C$23</f>
        <v>0</v>
      </c>
      <c r="F560" s="9">
        <f>E560+E560*'Directions and Options'!$C$23</f>
        <v>0</v>
      </c>
      <c r="G560" s="9">
        <f>F560+F560*'Directions and Options'!$C$23</f>
        <v>0</v>
      </c>
      <c r="H560" s="9">
        <f>G560+G560*'Directions and Options'!$C$23</f>
        <v>0</v>
      </c>
      <c r="I560" s="9">
        <f>H560+H560*'Directions and Options'!$C$24</f>
        <v>0</v>
      </c>
      <c r="J560" s="9">
        <f>I560+I560*'Directions and Options'!$C$24</f>
        <v>0</v>
      </c>
      <c r="K560" s="9">
        <f>J560+J560*'Directions and Options'!$C$24</f>
        <v>0</v>
      </c>
      <c r="L560" s="9">
        <f>K560+K560*'Directions and Options'!$C$24</f>
        <v>0</v>
      </c>
      <c r="M560" s="9">
        <f>L560+L560*'Directions and Options'!$C$24</f>
        <v>0</v>
      </c>
      <c r="N560" s="9">
        <f>M560+M560*'Directions and Options'!$C$24</f>
        <v>0</v>
      </c>
      <c r="O560" s="9">
        <f>N560+N560*'Directions and Options'!$C$24</f>
        <v>0</v>
      </c>
      <c r="P560" s="9">
        <f>O560+O560*'Directions and Options'!$C$24</f>
        <v>0</v>
      </c>
      <c r="Q560" s="9">
        <f>P560+P560*'Directions and Options'!$C$24</f>
        <v>0</v>
      </c>
      <c r="R560" s="9">
        <f>Q560+Q560*'Directions and Options'!$C$24</f>
        <v>0</v>
      </c>
      <c r="S560" s="9">
        <f>R560+R560*'Directions and Options'!$C$24</f>
        <v>0</v>
      </c>
      <c r="T560" s="9">
        <f>S560+S560*'Directions and Options'!$C$24</f>
        <v>0</v>
      </c>
      <c r="U560" s="9">
        <f>T560+T560*'Directions and Options'!$C$24</f>
        <v>0</v>
      </c>
      <c r="V560" s="9">
        <f>U560+U560*'Directions and Options'!$C$24</f>
        <v>0</v>
      </c>
      <c r="W560" s="9">
        <f>V560+V560*'Directions and Options'!$C$24</f>
        <v>0</v>
      </c>
      <c r="X560" s="9">
        <f>W560+W560*'Directions and Options'!$C$24</f>
        <v>0</v>
      </c>
    </row>
    <row r="561" spans="2:24" hidden="1" outlineLevel="2" x14ac:dyDescent="0.3">
      <c r="B561" s="113"/>
      <c r="C561" s="9" t="str">
        <f>IF(ISBLANK(Input!C203)," ",Input!C203)</f>
        <v xml:space="preserve"> </v>
      </c>
      <c r="D561" s="9">
        <f>Input!F203</f>
        <v>0</v>
      </c>
      <c r="E561" s="9">
        <f>D561+D561*'Directions and Options'!$C$23</f>
        <v>0</v>
      </c>
      <c r="F561" s="9">
        <f>E561+E561*'Directions and Options'!$C$23</f>
        <v>0</v>
      </c>
      <c r="G561" s="9">
        <f>F561+F561*'Directions and Options'!$C$23</f>
        <v>0</v>
      </c>
      <c r="H561" s="9">
        <f>G561+G561*'Directions and Options'!$C$23</f>
        <v>0</v>
      </c>
      <c r="I561" s="9">
        <f>H561+H561*'Directions and Options'!$C$24</f>
        <v>0</v>
      </c>
      <c r="J561" s="9">
        <f>I561+I561*'Directions and Options'!$C$24</f>
        <v>0</v>
      </c>
      <c r="K561" s="9">
        <f>J561+J561*'Directions and Options'!$C$24</f>
        <v>0</v>
      </c>
      <c r="L561" s="9">
        <f>K561+K561*'Directions and Options'!$C$24</f>
        <v>0</v>
      </c>
      <c r="M561" s="9">
        <f>L561+L561*'Directions and Options'!$C$24</f>
        <v>0</v>
      </c>
      <c r="N561" s="9">
        <f>M561+M561*'Directions and Options'!$C$24</f>
        <v>0</v>
      </c>
      <c r="O561" s="9">
        <f>N561+N561*'Directions and Options'!$C$24</f>
        <v>0</v>
      </c>
      <c r="P561" s="9">
        <f>O561+O561*'Directions and Options'!$C$24</f>
        <v>0</v>
      </c>
      <c r="Q561" s="9">
        <f>P561+P561*'Directions and Options'!$C$24</f>
        <v>0</v>
      </c>
      <c r="R561" s="9">
        <f>Q561+Q561*'Directions and Options'!$C$24</f>
        <v>0</v>
      </c>
      <c r="S561" s="9">
        <f>R561+R561*'Directions and Options'!$C$24</f>
        <v>0</v>
      </c>
      <c r="T561" s="9">
        <f>S561+S561*'Directions and Options'!$C$24</f>
        <v>0</v>
      </c>
      <c r="U561" s="9">
        <f>T561+T561*'Directions and Options'!$C$24</f>
        <v>0</v>
      </c>
      <c r="V561" s="9">
        <f>U561+U561*'Directions and Options'!$C$24</f>
        <v>0</v>
      </c>
      <c r="W561" s="9">
        <f>V561+V561*'Directions and Options'!$C$24</f>
        <v>0</v>
      </c>
      <c r="X561" s="9">
        <f>W561+W561*'Directions and Options'!$C$24</f>
        <v>0</v>
      </c>
    </row>
    <row r="562" spans="2:24" hidden="1" outlineLevel="2" x14ac:dyDescent="0.3">
      <c r="B562" s="113"/>
      <c r="C562" s="9" t="str">
        <f>IF(ISBLANK(Input!C204)," ",Input!C204)</f>
        <v xml:space="preserve"> </v>
      </c>
      <c r="D562" s="9">
        <f>Input!F204</f>
        <v>0</v>
      </c>
      <c r="E562" s="9">
        <f>D562+D562*'Directions and Options'!$C$23</f>
        <v>0</v>
      </c>
      <c r="F562" s="9">
        <f>E562+E562*'Directions and Options'!$C$23</f>
        <v>0</v>
      </c>
      <c r="G562" s="9">
        <f>F562+F562*'Directions and Options'!$C$23</f>
        <v>0</v>
      </c>
      <c r="H562" s="9">
        <f>G562+G562*'Directions and Options'!$C$23</f>
        <v>0</v>
      </c>
      <c r="I562" s="9">
        <f>H562+H562*'Directions and Options'!$C$24</f>
        <v>0</v>
      </c>
      <c r="J562" s="9">
        <f>I562+I562*'Directions and Options'!$C$24</f>
        <v>0</v>
      </c>
      <c r="K562" s="9">
        <f>J562+J562*'Directions and Options'!$C$24</f>
        <v>0</v>
      </c>
      <c r="L562" s="9">
        <f>K562+K562*'Directions and Options'!$C$24</f>
        <v>0</v>
      </c>
      <c r="M562" s="9">
        <f>L562+L562*'Directions and Options'!$C$24</f>
        <v>0</v>
      </c>
      <c r="N562" s="9">
        <f>M562+M562*'Directions and Options'!$C$24</f>
        <v>0</v>
      </c>
      <c r="O562" s="9">
        <f>N562+N562*'Directions and Options'!$C$24</f>
        <v>0</v>
      </c>
      <c r="P562" s="9">
        <f>O562+O562*'Directions and Options'!$C$24</f>
        <v>0</v>
      </c>
      <c r="Q562" s="9">
        <f>P562+P562*'Directions and Options'!$C$24</f>
        <v>0</v>
      </c>
      <c r="R562" s="9">
        <f>Q562+Q562*'Directions and Options'!$C$24</f>
        <v>0</v>
      </c>
      <c r="S562" s="9">
        <f>R562+R562*'Directions and Options'!$C$24</f>
        <v>0</v>
      </c>
      <c r="T562" s="9">
        <f>S562+S562*'Directions and Options'!$C$24</f>
        <v>0</v>
      </c>
      <c r="U562" s="9">
        <f>T562+T562*'Directions and Options'!$C$24</f>
        <v>0</v>
      </c>
      <c r="V562" s="9">
        <f>U562+U562*'Directions and Options'!$C$24</f>
        <v>0</v>
      </c>
      <c r="W562" s="9">
        <f>V562+V562*'Directions and Options'!$C$24</f>
        <v>0</v>
      </c>
      <c r="X562" s="9">
        <f>W562+W562*'Directions and Options'!$C$24</f>
        <v>0</v>
      </c>
    </row>
    <row r="563" spans="2:24" hidden="1" outlineLevel="2" x14ac:dyDescent="0.3">
      <c r="B563" s="113"/>
      <c r="C563" s="9" t="str">
        <f>IF(ISBLANK(Input!C205)," ",Input!C205)</f>
        <v xml:space="preserve"> </v>
      </c>
      <c r="D563" s="9">
        <f>Input!F205</f>
        <v>0</v>
      </c>
      <c r="E563" s="9">
        <f>D563+D563*'Directions and Options'!$C$23</f>
        <v>0</v>
      </c>
      <c r="F563" s="9">
        <f>E563+E563*'Directions and Options'!$C$23</f>
        <v>0</v>
      </c>
      <c r="G563" s="9">
        <f>F563+F563*'Directions and Options'!$C$23</f>
        <v>0</v>
      </c>
      <c r="H563" s="9">
        <f>G563+G563*'Directions and Options'!$C$23</f>
        <v>0</v>
      </c>
      <c r="I563" s="9">
        <f>H563+H563*'Directions and Options'!$C$24</f>
        <v>0</v>
      </c>
      <c r="J563" s="9">
        <f>I563+I563*'Directions and Options'!$C$24</f>
        <v>0</v>
      </c>
      <c r="K563" s="9">
        <f>J563+J563*'Directions and Options'!$C$24</f>
        <v>0</v>
      </c>
      <c r="L563" s="9">
        <f>K563+K563*'Directions and Options'!$C$24</f>
        <v>0</v>
      </c>
      <c r="M563" s="9">
        <f>L563+L563*'Directions and Options'!$C$24</f>
        <v>0</v>
      </c>
      <c r="N563" s="9">
        <f>M563+M563*'Directions and Options'!$C$24</f>
        <v>0</v>
      </c>
      <c r="O563" s="9">
        <f>N563+N563*'Directions and Options'!$C$24</f>
        <v>0</v>
      </c>
      <c r="P563" s="9">
        <f>O563+O563*'Directions and Options'!$C$24</f>
        <v>0</v>
      </c>
      <c r="Q563" s="9">
        <f>P563+P563*'Directions and Options'!$C$24</f>
        <v>0</v>
      </c>
      <c r="R563" s="9">
        <f>Q563+Q563*'Directions and Options'!$C$24</f>
        <v>0</v>
      </c>
      <c r="S563" s="9">
        <f>R563+R563*'Directions and Options'!$C$24</f>
        <v>0</v>
      </c>
      <c r="T563" s="9">
        <f>S563+S563*'Directions and Options'!$C$24</f>
        <v>0</v>
      </c>
      <c r="U563" s="9">
        <f>T563+T563*'Directions and Options'!$C$24</f>
        <v>0</v>
      </c>
      <c r="V563" s="9">
        <f>U563+U563*'Directions and Options'!$C$24</f>
        <v>0</v>
      </c>
      <c r="W563" s="9">
        <f>V563+V563*'Directions and Options'!$C$24</f>
        <v>0</v>
      </c>
      <c r="X563" s="9">
        <f>W563+W563*'Directions and Options'!$C$24</f>
        <v>0</v>
      </c>
    </row>
    <row r="564" spans="2:24" hidden="1" outlineLevel="2" x14ac:dyDescent="0.3">
      <c r="B564" s="113"/>
      <c r="C564" s="9" t="str">
        <f>IF(ISBLANK(Input!C206)," ",Input!C206)</f>
        <v xml:space="preserve"> </v>
      </c>
      <c r="D564" s="9">
        <f>Input!F206</f>
        <v>0</v>
      </c>
      <c r="E564" s="9">
        <f>D564+D564*'Directions and Options'!$C$23</f>
        <v>0</v>
      </c>
      <c r="F564" s="9">
        <f>E564+E564*'Directions and Options'!$C$23</f>
        <v>0</v>
      </c>
      <c r="G564" s="9">
        <f>F564+F564*'Directions and Options'!$C$23</f>
        <v>0</v>
      </c>
      <c r="H564" s="9">
        <f>G564+G564*'Directions and Options'!$C$23</f>
        <v>0</v>
      </c>
      <c r="I564" s="9">
        <f>H564+H564*'Directions and Options'!$C$24</f>
        <v>0</v>
      </c>
      <c r="J564" s="9">
        <f>I564+I564*'Directions and Options'!$C$24</f>
        <v>0</v>
      </c>
      <c r="K564" s="9">
        <f>J564+J564*'Directions and Options'!$C$24</f>
        <v>0</v>
      </c>
      <c r="L564" s="9">
        <f>K564+K564*'Directions and Options'!$C$24</f>
        <v>0</v>
      </c>
      <c r="M564" s="9">
        <f>L564+L564*'Directions and Options'!$C$24</f>
        <v>0</v>
      </c>
      <c r="N564" s="9">
        <f>M564+M564*'Directions and Options'!$C$24</f>
        <v>0</v>
      </c>
      <c r="O564" s="9">
        <f>N564+N564*'Directions and Options'!$C$24</f>
        <v>0</v>
      </c>
      <c r="P564" s="9">
        <f>O564+O564*'Directions and Options'!$C$24</f>
        <v>0</v>
      </c>
      <c r="Q564" s="9">
        <f>P564+P564*'Directions and Options'!$C$24</f>
        <v>0</v>
      </c>
      <c r="R564" s="9">
        <f>Q564+Q564*'Directions and Options'!$C$24</f>
        <v>0</v>
      </c>
      <c r="S564" s="9">
        <f>R564+R564*'Directions and Options'!$C$24</f>
        <v>0</v>
      </c>
      <c r="T564" s="9">
        <f>S564+S564*'Directions and Options'!$C$24</f>
        <v>0</v>
      </c>
      <c r="U564" s="9">
        <f>T564+T564*'Directions and Options'!$C$24</f>
        <v>0</v>
      </c>
      <c r="V564" s="9">
        <f>U564+U564*'Directions and Options'!$C$24</f>
        <v>0</v>
      </c>
      <c r="W564" s="9">
        <f>V564+V564*'Directions and Options'!$C$24</f>
        <v>0</v>
      </c>
      <c r="X564" s="9">
        <f>W564+W564*'Directions and Options'!$C$24</f>
        <v>0</v>
      </c>
    </row>
    <row r="565" spans="2:24" hidden="1" outlineLevel="2" x14ac:dyDescent="0.3">
      <c r="B565" s="113"/>
      <c r="C565" s="9" t="str">
        <f>IF(ISBLANK(Input!C207)," ",Input!C207)</f>
        <v xml:space="preserve"> </v>
      </c>
      <c r="D565" s="9">
        <f>Input!F207</f>
        <v>0</v>
      </c>
      <c r="E565" s="9">
        <f>D565+D565*'Directions and Options'!$C$23</f>
        <v>0</v>
      </c>
      <c r="F565" s="9">
        <f>E565+E565*'Directions and Options'!$C$23</f>
        <v>0</v>
      </c>
      <c r="G565" s="9">
        <f>F565+F565*'Directions and Options'!$C$23</f>
        <v>0</v>
      </c>
      <c r="H565" s="9">
        <f>G565+G565*'Directions and Options'!$C$23</f>
        <v>0</v>
      </c>
      <c r="I565" s="9">
        <f>H565+H565*'Directions and Options'!$C$24</f>
        <v>0</v>
      </c>
      <c r="J565" s="9">
        <f>I565+I565*'Directions and Options'!$C$24</f>
        <v>0</v>
      </c>
      <c r="K565" s="9">
        <f>J565+J565*'Directions and Options'!$C$24</f>
        <v>0</v>
      </c>
      <c r="L565" s="9">
        <f>K565+K565*'Directions and Options'!$C$24</f>
        <v>0</v>
      </c>
      <c r="M565" s="9">
        <f>L565+L565*'Directions and Options'!$C$24</f>
        <v>0</v>
      </c>
      <c r="N565" s="9">
        <f>M565+M565*'Directions and Options'!$C$24</f>
        <v>0</v>
      </c>
      <c r="O565" s="9">
        <f>N565+N565*'Directions and Options'!$C$24</f>
        <v>0</v>
      </c>
      <c r="P565" s="9">
        <f>O565+O565*'Directions and Options'!$C$24</f>
        <v>0</v>
      </c>
      <c r="Q565" s="9">
        <f>P565+P565*'Directions and Options'!$C$24</f>
        <v>0</v>
      </c>
      <c r="R565" s="9">
        <f>Q565+Q565*'Directions and Options'!$C$24</f>
        <v>0</v>
      </c>
      <c r="S565" s="9">
        <f>R565+R565*'Directions and Options'!$C$24</f>
        <v>0</v>
      </c>
      <c r="T565" s="9">
        <f>S565+S565*'Directions and Options'!$C$24</f>
        <v>0</v>
      </c>
      <c r="U565" s="9">
        <f>T565+T565*'Directions and Options'!$C$24</f>
        <v>0</v>
      </c>
      <c r="V565" s="9">
        <f>U565+U565*'Directions and Options'!$C$24</f>
        <v>0</v>
      </c>
      <c r="W565" s="9">
        <f>V565+V565*'Directions and Options'!$C$24</f>
        <v>0</v>
      </c>
      <c r="X565" s="9">
        <f>W565+W565*'Directions and Options'!$C$24</f>
        <v>0</v>
      </c>
    </row>
    <row r="566" spans="2:24" hidden="1" outlineLevel="2" x14ac:dyDescent="0.3">
      <c r="B566" s="113"/>
      <c r="C566" s="9" t="str">
        <f>IF(ISBLANK(Input!C208)," ",Input!C208)</f>
        <v xml:space="preserve"> </v>
      </c>
      <c r="D566" s="9">
        <f>Input!F208</f>
        <v>0</v>
      </c>
      <c r="E566" s="9">
        <f>D566+D566*'Directions and Options'!$C$23</f>
        <v>0</v>
      </c>
      <c r="F566" s="9">
        <f>E566+E566*'Directions and Options'!$C$23</f>
        <v>0</v>
      </c>
      <c r="G566" s="9">
        <f>F566+F566*'Directions and Options'!$C$23</f>
        <v>0</v>
      </c>
      <c r="H566" s="9">
        <f>G566+G566*'Directions and Options'!$C$23</f>
        <v>0</v>
      </c>
      <c r="I566" s="9">
        <f>H566+H566*'Directions and Options'!$C$24</f>
        <v>0</v>
      </c>
      <c r="J566" s="9">
        <f>I566+I566*'Directions and Options'!$C$24</f>
        <v>0</v>
      </c>
      <c r="K566" s="9">
        <f>J566+J566*'Directions and Options'!$C$24</f>
        <v>0</v>
      </c>
      <c r="L566" s="9">
        <f>K566+K566*'Directions and Options'!$C$24</f>
        <v>0</v>
      </c>
      <c r="M566" s="9">
        <f>L566+L566*'Directions and Options'!$C$24</f>
        <v>0</v>
      </c>
      <c r="N566" s="9">
        <f>M566+M566*'Directions and Options'!$C$24</f>
        <v>0</v>
      </c>
      <c r="O566" s="9">
        <f>N566+N566*'Directions and Options'!$C$24</f>
        <v>0</v>
      </c>
      <c r="P566" s="9">
        <f>O566+O566*'Directions and Options'!$C$24</f>
        <v>0</v>
      </c>
      <c r="Q566" s="9">
        <f>P566+P566*'Directions and Options'!$C$24</f>
        <v>0</v>
      </c>
      <c r="R566" s="9">
        <f>Q566+Q566*'Directions and Options'!$C$24</f>
        <v>0</v>
      </c>
      <c r="S566" s="9">
        <f>R566+R566*'Directions and Options'!$C$24</f>
        <v>0</v>
      </c>
      <c r="T566" s="9">
        <f>S566+S566*'Directions and Options'!$C$24</f>
        <v>0</v>
      </c>
      <c r="U566" s="9">
        <f>T566+T566*'Directions and Options'!$C$24</f>
        <v>0</v>
      </c>
      <c r="V566" s="9">
        <f>U566+U566*'Directions and Options'!$C$24</f>
        <v>0</v>
      </c>
      <c r="W566" s="9">
        <f>V566+V566*'Directions and Options'!$C$24</f>
        <v>0</v>
      </c>
      <c r="X566" s="9">
        <f>W566+W566*'Directions and Options'!$C$24</f>
        <v>0</v>
      </c>
    </row>
    <row r="567" spans="2:24" hidden="1" outlineLevel="2" x14ac:dyDescent="0.3">
      <c r="B567" s="113"/>
      <c r="C567" s="9" t="str">
        <f>IF(ISBLANK(Input!C209)," ",Input!C209)</f>
        <v xml:space="preserve"> </v>
      </c>
      <c r="D567" s="9">
        <f>Input!F209</f>
        <v>0</v>
      </c>
      <c r="E567" s="9">
        <f>D567+D567*'Directions and Options'!$C$23</f>
        <v>0</v>
      </c>
      <c r="F567" s="9">
        <f>E567+E567*'Directions and Options'!$C$23</f>
        <v>0</v>
      </c>
      <c r="G567" s="9">
        <f>F567+F567*'Directions and Options'!$C$23</f>
        <v>0</v>
      </c>
      <c r="H567" s="9">
        <f>G567+G567*'Directions and Options'!$C$23</f>
        <v>0</v>
      </c>
      <c r="I567" s="9">
        <f>H567+H567*'Directions and Options'!$C$24</f>
        <v>0</v>
      </c>
      <c r="J567" s="9">
        <f>I567+I567*'Directions and Options'!$C$24</f>
        <v>0</v>
      </c>
      <c r="K567" s="9">
        <f>J567+J567*'Directions and Options'!$C$24</f>
        <v>0</v>
      </c>
      <c r="L567" s="9">
        <f>K567+K567*'Directions and Options'!$C$24</f>
        <v>0</v>
      </c>
      <c r="M567" s="9">
        <f>L567+L567*'Directions and Options'!$C$24</f>
        <v>0</v>
      </c>
      <c r="N567" s="9">
        <f>M567+M567*'Directions and Options'!$C$24</f>
        <v>0</v>
      </c>
      <c r="O567" s="9">
        <f>N567+N567*'Directions and Options'!$C$24</f>
        <v>0</v>
      </c>
      <c r="P567" s="9">
        <f>O567+O567*'Directions and Options'!$C$24</f>
        <v>0</v>
      </c>
      <c r="Q567" s="9">
        <f>P567+P567*'Directions and Options'!$C$24</f>
        <v>0</v>
      </c>
      <c r="R567" s="9">
        <f>Q567+Q567*'Directions and Options'!$C$24</f>
        <v>0</v>
      </c>
      <c r="S567" s="9">
        <f>R567+R567*'Directions and Options'!$C$24</f>
        <v>0</v>
      </c>
      <c r="T567" s="9">
        <f>S567+S567*'Directions and Options'!$C$24</f>
        <v>0</v>
      </c>
      <c r="U567" s="9">
        <f>T567+T567*'Directions and Options'!$C$24</f>
        <v>0</v>
      </c>
      <c r="V567" s="9">
        <f>U567+U567*'Directions and Options'!$C$24</f>
        <v>0</v>
      </c>
      <c r="W567" s="9">
        <f>V567+V567*'Directions and Options'!$C$24</f>
        <v>0</v>
      </c>
      <c r="X567" s="9">
        <f>W567+W567*'Directions and Options'!$C$24</f>
        <v>0</v>
      </c>
    </row>
    <row r="568" spans="2:24" hidden="1" outlineLevel="2" x14ac:dyDescent="0.3">
      <c r="B568" s="113"/>
      <c r="C568" s="9" t="str">
        <f>IF(ISBLANK(Input!C210)," ",Input!C210)</f>
        <v xml:space="preserve"> </v>
      </c>
      <c r="D568" s="9">
        <f>Input!F210</f>
        <v>0</v>
      </c>
      <c r="E568" s="9">
        <f>D568+D568*'Directions and Options'!$C$23</f>
        <v>0</v>
      </c>
      <c r="F568" s="9">
        <f>E568+E568*'Directions and Options'!$C$23</f>
        <v>0</v>
      </c>
      <c r="G568" s="9">
        <f>F568+F568*'Directions and Options'!$C$23</f>
        <v>0</v>
      </c>
      <c r="H568" s="9">
        <f>G568+G568*'Directions and Options'!$C$23</f>
        <v>0</v>
      </c>
      <c r="I568" s="9">
        <f>H568+H568*'Directions and Options'!$C$24</f>
        <v>0</v>
      </c>
      <c r="J568" s="9">
        <f>I568+I568*'Directions and Options'!$C$24</f>
        <v>0</v>
      </c>
      <c r="K568" s="9">
        <f>J568+J568*'Directions and Options'!$C$24</f>
        <v>0</v>
      </c>
      <c r="L568" s="9">
        <f>K568+K568*'Directions and Options'!$C$24</f>
        <v>0</v>
      </c>
      <c r="M568" s="9">
        <f>L568+L568*'Directions and Options'!$C$24</f>
        <v>0</v>
      </c>
      <c r="N568" s="9">
        <f>M568+M568*'Directions and Options'!$C$24</f>
        <v>0</v>
      </c>
      <c r="O568" s="9">
        <f>N568+N568*'Directions and Options'!$C$24</f>
        <v>0</v>
      </c>
      <c r="P568" s="9">
        <f>O568+O568*'Directions and Options'!$C$24</f>
        <v>0</v>
      </c>
      <c r="Q568" s="9">
        <f>P568+P568*'Directions and Options'!$C$24</f>
        <v>0</v>
      </c>
      <c r="R568" s="9">
        <f>Q568+Q568*'Directions and Options'!$C$24</f>
        <v>0</v>
      </c>
      <c r="S568" s="9">
        <f>R568+R568*'Directions and Options'!$C$24</f>
        <v>0</v>
      </c>
      <c r="T568" s="9">
        <f>S568+S568*'Directions and Options'!$C$24</f>
        <v>0</v>
      </c>
      <c r="U568" s="9">
        <f>T568+T568*'Directions and Options'!$C$24</f>
        <v>0</v>
      </c>
      <c r="V568" s="9">
        <f>U568+U568*'Directions and Options'!$C$24</f>
        <v>0</v>
      </c>
      <c r="W568" s="9">
        <f>V568+V568*'Directions and Options'!$C$24</f>
        <v>0</v>
      </c>
      <c r="X568" s="9">
        <f>W568+W568*'Directions and Options'!$C$24</f>
        <v>0</v>
      </c>
    </row>
    <row r="569" spans="2:24" hidden="1" outlineLevel="2" x14ac:dyDescent="0.3">
      <c r="B569" s="113"/>
      <c r="C569" s="9" t="str">
        <f>IF(ISBLANK(Input!C211)," ",Input!C211)</f>
        <v xml:space="preserve"> </v>
      </c>
      <c r="D569" s="9">
        <f>Input!F211</f>
        <v>0</v>
      </c>
      <c r="E569" s="9">
        <f>D569+D569*'Directions and Options'!$C$23</f>
        <v>0</v>
      </c>
      <c r="F569" s="9">
        <f>E569+E569*'Directions and Options'!$C$23</f>
        <v>0</v>
      </c>
      <c r="G569" s="9">
        <f>F569+F569*'Directions and Options'!$C$23</f>
        <v>0</v>
      </c>
      <c r="H569" s="9">
        <f>G569+G569*'Directions and Options'!$C$23</f>
        <v>0</v>
      </c>
      <c r="I569" s="9">
        <f>H569+H569*'Directions and Options'!$C$24</f>
        <v>0</v>
      </c>
      <c r="J569" s="9">
        <f>I569+I569*'Directions and Options'!$C$24</f>
        <v>0</v>
      </c>
      <c r="K569" s="9">
        <f>J569+J569*'Directions and Options'!$C$24</f>
        <v>0</v>
      </c>
      <c r="L569" s="9">
        <f>K569+K569*'Directions and Options'!$C$24</f>
        <v>0</v>
      </c>
      <c r="M569" s="9">
        <f>L569+L569*'Directions and Options'!$C$24</f>
        <v>0</v>
      </c>
      <c r="N569" s="9">
        <f>M569+M569*'Directions and Options'!$C$24</f>
        <v>0</v>
      </c>
      <c r="O569" s="9">
        <f>N569+N569*'Directions and Options'!$C$24</f>
        <v>0</v>
      </c>
      <c r="P569" s="9">
        <f>O569+O569*'Directions and Options'!$C$24</f>
        <v>0</v>
      </c>
      <c r="Q569" s="9">
        <f>P569+P569*'Directions and Options'!$C$24</f>
        <v>0</v>
      </c>
      <c r="R569" s="9">
        <f>Q569+Q569*'Directions and Options'!$C$24</f>
        <v>0</v>
      </c>
      <c r="S569" s="9">
        <f>R569+R569*'Directions and Options'!$C$24</f>
        <v>0</v>
      </c>
      <c r="T569" s="9">
        <f>S569+S569*'Directions and Options'!$C$24</f>
        <v>0</v>
      </c>
      <c r="U569" s="9">
        <f>T569+T569*'Directions and Options'!$C$24</f>
        <v>0</v>
      </c>
      <c r="V569" s="9">
        <f>U569+U569*'Directions and Options'!$C$24</f>
        <v>0</v>
      </c>
      <c r="W569" s="9">
        <f>V569+V569*'Directions and Options'!$C$24</f>
        <v>0</v>
      </c>
      <c r="X569" s="9">
        <f>W569+W569*'Directions and Options'!$C$24</f>
        <v>0</v>
      </c>
    </row>
    <row r="570" spans="2:24" hidden="1" outlineLevel="2" x14ac:dyDescent="0.3">
      <c r="B570" s="113"/>
      <c r="C570" s="9" t="str">
        <f>IF(ISBLANK(Input!C212)," ",Input!C212)</f>
        <v xml:space="preserve"> </v>
      </c>
      <c r="D570" s="9">
        <f>Input!F212</f>
        <v>0</v>
      </c>
      <c r="E570" s="9">
        <f>D570+D570*'Directions and Options'!$C$23</f>
        <v>0</v>
      </c>
      <c r="F570" s="9">
        <f>E570+E570*'Directions and Options'!$C$23</f>
        <v>0</v>
      </c>
      <c r="G570" s="9">
        <f>F570+F570*'Directions and Options'!$C$23</f>
        <v>0</v>
      </c>
      <c r="H570" s="9">
        <f>G570+G570*'Directions and Options'!$C$23</f>
        <v>0</v>
      </c>
      <c r="I570" s="9">
        <f>H570+H570*'Directions and Options'!$C$24</f>
        <v>0</v>
      </c>
      <c r="J570" s="9">
        <f>I570+I570*'Directions and Options'!$C$24</f>
        <v>0</v>
      </c>
      <c r="K570" s="9">
        <f>J570+J570*'Directions and Options'!$C$24</f>
        <v>0</v>
      </c>
      <c r="L570" s="9">
        <f>K570+K570*'Directions and Options'!$C$24</f>
        <v>0</v>
      </c>
      <c r="M570" s="9">
        <f>L570+L570*'Directions and Options'!$C$24</f>
        <v>0</v>
      </c>
      <c r="N570" s="9">
        <f>M570+M570*'Directions and Options'!$C$24</f>
        <v>0</v>
      </c>
      <c r="O570" s="9">
        <f>N570+N570*'Directions and Options'!$C$24</f>
        <v>0</v>
      </c>
      <c r="P570" s="9">
        <f>O570+O570*'Directions and Options'!$C$24</f>
        <v>0</v>
      </c>
      <c r="Q570" s="9">
        <f>P570+P570*'Directions and Options'!$C$24</f>
        <v>0</v>
      </c>
      <c r="R570" s="9">
        <f>Q570+Q570*'Directions and Options'!$C$24</f>
        <v>0</v>
      </c>
      <c r="S570" s="9">
        <f>R570+R570*'Directions and Options'!$C$24</f>
        <v>0</v>
      </c>
      <c r="T570" s="9">
        <f>S570+S570*'Directions and Options'!$C$24</f>
        <v>0</v>
      </c>
      <c r="U570" s="9">
        <f>T570+T570*'Directions and Options'!$C$24</f>
        <v>0</v>
      </c>
      <c r="V570" s="9">
        <f>U570+U570*'Directions and Options'!$C$24</f>
        <v>0</v>
      </c>
      <c r="W570" s="9">
        <f>V570+V570*'Directions and Options'!$C$24</f>
        <v>0</v>
      </c>
      <c r="X570" s="9">
        <f>W570+W570*'Directions and Options'!$C$24</f>
        <v>0</v>
      </c>
    </row>
    <row r="571" spans="2:24" hidden="1" outlineLevel="2" x14ac:dyDescent="0.3">
      <c r="B571" s="113"/>
      <c r="C571" s="9" t="str">
        <f>IF(ISBLANK(Input!C213)," ",Input!C213)</f>
        <v xml:space="preserve"> </v>
      </c>
      <c r="D571" s="9">
        <f>Input!F213</f>
        <v>0</v>
      </c>
      <c r="E571" s="9">
        <f>D571+D571*'Directions and Options'!$C$23</f>
        <v>0</v>
      </c>
      <c r="F571" s="9">
        <f>E571+E571*'Directions and Options'!$C$23</f>
        <v>0</v>
      </c>
      <c r="G571" s="9">
        <f>F571+F571*'Directions and Options'!$C$23</f>
        <v>0</v>
      </c>
      <c r="H571" s="9">
        <f>G571+G571*'Directions and Options'!$C$23</f>
        <v>0</v>
      </c>
      <c r="I571" s="9">
        <f>H571+H571*'Directions and Options'!$C$24</f>
        <v>0</v>
      </c>
      <c r="J571" s="9">
        <f>I571+I571*'Directions and Options'!$C$24</f>
        <v>0</v>
      </c>
      <c r="K571" s="9">
        <f>J571+J571*'Directions and Options'!$C$24</f>
        <v>0</v>
      </c>
      <c r="L571" s="9">
        <f>K571+K571*'Directions and Options'!$C$24</f>
        <v>0</v>
      </c>
      <c r="M571" s="9">
        <f>L571+L571*'Directions and Options'!$C$24</f>
        <v>0</v>
      </c>
      <c r="N571" s="9">
        <f>M571+M571*'Directions and Options'!$C$24</f>
        <v>0</v>
      </c>
      <c r="O571" s="9">
        <f>N571+N571*'Directions and Options'!$C$24</f>
        <v>0</v>
      </c>
      <c r="P571" s="9">
        <f>O571+O571*'Directions and Options'!$C$24</f>
        <v>0</v>
      </c>
      <c r="Q571" s="9">
        <f>P571+P571*'Directions and Options'!$C$24</f>
        <v>0</v>
      </c>
      <c r="R571" s="9">
        <f>Q571+Q571*'Directions and Options'!$C$24</f>
        <v>0</v>
      </c>
      <c r="S571" s="9">
        <f>R571+R571*'Directions and Options'!$C$24</f>
        <v>0</v>
      </c>
      <c r="T571" s="9">
        <f>S571+S571*'Directions and Options'!$C$24</f>
        <v>0</v>
      </c>
      <c r="U571" s="9">
        <f>T571+T571*'Directions and Options'!$C$24</f>
        <v>0</v>
      </c>
      <c r="V571" s="9">
        <f>U571+U571*'Directions and Options'!$C$24</f>
        <v>0</v>
      </c>
      <c r="W571" s="9">
        <f>V571+V571*'Directions and Options'!$C$24</f>
        <v>0</v>
      </c>
      <c r="X571" s="9">
        <f>W571+W571*'Directions and Options'!$C$24</f>
        <v>0</v>
      </c>
    </row>
    <row r="572" spans="2:24" hidden="1" outlineLevel="2" x14ac:dyDescent="0.3">
      <c r="B572" s="113"/>
      <c r="C572" s="9" t="str">
        <f>IF(ISBLANK(Input!C214)," ",Input!C214)</f>
        <v xml:space="preserve"> </v>
      </c>
      <c r="D572" s="9">
        <f>Input!F214</f>
        <v>0</v>
      </c>
      <c r="E572" s="9">
        <f>D572+D572*'Directions and Options'!$C$23</f>
        <v>0</v>
      </c>
      <c r="F572" s="9">
        <f>E572+E572*'Directions and Options'!$C$23</f>
        <v>0</v>
      </c>
      <c r="G572" s="9">
        <f>F572+F572*'Directions and Options'!$C$23</f>
        <v>0</v>
      </c>
      <c r="H572" s="9">
        <f>G572+G572*'Directions and Options'!$C$23</f>
        <v>0</v>
      </c>
      <c r="I572" s="9">
        <f>H572+H572*'Directions and Options'!$C$24</f>
        <v>0</v>
      </c>
      <c r="J572" s="9">
        <f>I572+I572*'Directions and Options'!$C$24</f>
        <v>0</v>
      </c>
      <c r="K572" s="9">
        <f>J572+J572*'Directions and Options'!$C$24</f>
        <v>0</v>
      </c>
      <c r="L572" s="9">
        <f>K572+K572*'Directions and Options'!$C$24</f>
        <v>0</v>
      </c>
      <c r="M572" s="9">
        <f>L572+L572*'Directions and Options'!$C$24</f>
        <v>0</v>
      </c>
      <c r="N572" s="9">
        <f>M572+M572*'Directions and Options'!$C$24</f>
        <v>0</v>
      </c>
      <c r="O572" s="9">
        <f>N572+N572*'Directions and Options'!$C$24</f>
        <v>0</v>
      </c>
      <c r="P572" s="9">
        <f>O572+O572*'Directions and Options'!$C$24</f>
        <v>0</v>
      </c>
      <c r="Q572" s="9">
        <f>P572+P572*'Directions and Options'!$C$24</f>
        <v>0</v>
      </c>
      <c r="R572" s="9">
        <f>Q572+Q572*'Directions and Options'!$C$24</f>
        <v>0</v>
      </c>
      <c r="S572" s="9">
        <f>R572+R572*'Directions and Options'!$C$24</f>
        <v>0</v>
      </c>
      <c r="T572" s="9">
        <f>S572+S572*'Directions and Options'!$C$24</f>
        <v>0</v>
      </c>
      <c r="U572" s="9">
        <f>T572+T572*'Directions and Options'!$C$24</f>
        <v>0</v>
      </c>
      <c r="V572" s="9">
        <f>U572+U572*'Directions and Options'!$C$24</f>
        <v>0</v>
      </c>
      <c r="W572" s="9">
        <f>V572+V572*'Directions and Options'!$C$24</f>
        <v>0</v>
      </c>
      <c r="X572" s="9">
        <f>W572+W572*'Directions and Options'!$C$24</f>
        <v>0</v>
      </c>
    </row>
    <row r="573" spans="2:24" hidden="1" outlineLevel="2" x14ac:dyDescent="0.3">
      <c r="B573" s="113"/>
      <c r="C573" s="9" t="str">
        <f>IF(ISBLANK(Input!C215)," ",Input!C215)</f>
        <v xml:space="preserve"> </v>
      </c>
      <c r="D573" s="9">
        <f>Input!F215</f>
        <v>0</v>
      </c>
      <c r="E573" s="9">
        <f>D573+D573*'Directions and Options'!$C$23</f>
        <v>0</v>
      </c>
      <c r="F573" s="9">
        <f>E573+E573*'Directions and Options'!$C$23</f>
        <v>0</v>
      </c>
      <c r="G573" s="9">
        <f>F573+F573*'Directions and Options'!$C$23</f>
        <v>0</v>
      </c>
      <c r="H573" s="9">
        <f>G573+G573*'Directions and Options'!$C$23</f>
        <v>0</v>
      </c>
      <c r="I573" s="9">
        <f>H573+H573*'Directions and Options'!$C$24</f>
        <v>0</v>
      </c>
      <c r="J573" s="9">
        <f>I573+I573*'Directions and Options'!$C$24</f>
        <v>0</v>
      </c>
      <c r="K573" s="9">
        <f>J573+J573*'Directions and Options'!$C$24</f>
        <v>0</v>
      </c>
      <c r="L573" s="9">
        <f>K573+K573*'Directions and Options'!$C$24</f>
        <v>0</v>
      </c>
      <c r="M573" s="9">
        <f>L573+L573*'Directions and Options'!$C$24</f>
        <v>0</v>
      </c>
      <c r="N573" s="9">
        <f>M573+M573*'Directions and Options'!$C$24</f>
        <v>0</v>
      </c>
      <c r="O573" s="9">
        <f>N573+N573*'Directions and Options'!$C$24</f>
        <v>0</v>
      </c>
      <c r="P573" s="9">
        <f>O573+O573*'Directions and Options'!$C$24</f>
        <v>0</v>
      </c>
      <c r="Q573" s="9">
        <f>P573+P573*'Directions and Options'!$C$24</f>
        <v>0</v>
      </c>
      <c r="R573" s="9">
        <f>Q573+Q573*'Directions and Options'!$C$24</f>
        <v>0</v>
      </c>
      <c r="S573" s="9">
        <f>R573+R573*'Directions and Options'!$C$24</f>
        <v>0</v>
      </c>
      <c r="T573" s="9">
        <f>S573+S573*'Directions and Options'!$C$24</f>
        <v>0</v>
      </c>
      <c r="U573" s="9">
        <f>T573+T573*'Directions and Options'!$C$24</f>
        <v>0</v>
      </c>
      <c r="V573" s="9">
        <f>U573+U573*'Directions and Options'!$C$24</f>
        <v>0</v>
      </c>
      <c r="W573" s="9">
        <f>V573+V573*'Directions and Options'!$C$24</f>
        <v>0</v>
      </c>
      <c r="X573" s="9">
        <f>W573+W573*'Directions and Options'!$C$24</f>
        <v>0</v>
      </c>
    </row>
    <row r="574" spans="2:24" hidden="1" outlineLevel="2" x14ac:dyDescent="0.3">
      <c r="B574" s="113"/>
      <c r="C574" s="9" t="str">
        <f>IF(ISBLANK(Input!C216)," ",Input!C216)</f>
        <v xml:space="preserve"> </v>
      </c>
      <c r="D574" s="9">
        <f>Input!F216</f>
        <v>0</v>
      </c>
      <c r="E574" s="9">
        <f>D574+D574*'Directions and Options'!$C$23</f>
        <v>0</v>
      </c>
      <c r="F574" s="9">
        <f>E574+E574*'Directions and Options'!$C$23</f>
        <v>0</v>
      </c>
      <c r="G574" s="9">
        <f>F574+F574*'Directions and Options'!$C$23</f>
        <v>0</v>
      </c>
      <c r="H574" s="9">
        <f>G574+G574*'Directions and Options'!$C$23</f>
        <v>0</v>
      </c>
      <c r="I574" s="9">
        <f>H574+H574*'Directions and Options'!$C$24</f>
        <v>0</v>
      </c>
      <c r="J574" s="9">
        <f>I574+I574*'Directions and Options'!$C$24</f>
        <v>0</v>
      </c>
      <c r="K574" s="9">
        <f>J574+J574*'Directions and Options'!$C$24</f>
        <v>0</v>
      </c>
      <c r="L574" s="9">
        <f>K574+K574*'Directions and Options'!$C$24</f>
        <v>0</v>
      </c>
      <c r="M574" s="9">
        <f>L574+L574*'Directions and Options'!$C$24</f>
        <v>0</v>
      </c>
      <c r="N574" s="9">
        <f>M574+M574*'Directions and Options'!$C$24</f>
        <v>0</v>
      </c>
      <c r="O574" s="9">
        <f>N574+N574*'Directions and Options'!$C$24</f>
        <v>0</v>
      </c>
      <c r="P574" s="9">
        <f>O574+O574*'Directions and Options'!$C$24</f>
        <v>0</v>
      </c>
      <c r="Q574" s="9">
        <f>P574+P574*'Directions and Options'!$C$24</f>
        <v>0</v>
      </c>
      <c r="R574" s="9">
        <f>Q574+Q574*'Directions and Options'!$C$24</f>
        <v>0</v>
      </c>
      <c r="S574" s="9">
        <f>R574+R574*'Directions and Options'!$C$24</f>
        <v>0</v>
      </c>
      <c r="T574" s="9">
        <f>S574+S574*'Directions and Options'!$C$24</f>
        <v>0</v>
      </c>
      <c r="U574" s="9">
        <f>T574+T574*'Directions and Options'!$C$24</f>
        <v>0</v>
      </c>
      <c r="V574" s="9">
        <f>U574+U574*'Directions and Options'!$C$24</f>
        <v>0</v>
      </c>
      <c r="W574" s="9">
        <f>V574+V574*'Directions and Options'!$C$24</f>
        <v>0</v>
      </c>
      <c r="X574" s="9">
        <f>W574+W574*'Directions and Options'!$C$24</f>
        <v>0</v>
      </c>
    </row>
    <row r="575" spans="2:24" hidden="1" outlineLevel="2" x14ac:dyDescent="0.3">
      <c r="B575" s="113"/>
      <c r="C575" s="9" t="str">
        <f>IF(ISBLANK(Input!C217)," ",Input!C217)</f>
        <v xml:space="preserve"> </v>
      </c>
      <c r="D575" s="9">
        <f>Input!F217</f>
        <v>0</v>
      </c>
      <c r="E575" s="9">
        <f>D575+D575*'Directions and Options'!$C$23</f>
        <v>0</v>
      </c>
      <c r="F575" s="9">
        <f>E575+E575*'Directions and Options'!$C$23</f>
        <v>0</v>
      </c>
      <c r="G575" s="9">
        <f>F575+F575*'Directions and Options'!$C$23</f>
        <v>0</v>
      </c>
      <c r="H575" s="9">
        <f>G575+G575*'Directions and Options'!$C$23</f>
        <v>0</v>
      </c>
      <c r="I575" s="9">
        <f>H575+H575*'Directions and Options'!$C$24</f>
        <v>0</v>
      </c>
      <c r="J575" s="9">
        <f>I575+I575*'Directions and Options'!$C$24</f>
        <v>0</v>
      </c>
      <c r="K575" s="9">
        <f>J575+J575*'Directions and Options'!$C$24</f>
        <v>0</v>
      </c>
      <c r="L575" s="9">
        <f>K575+K575*'Directions and Options'!$C$24</f>
        <v>0</v>
      </c>
      <c r="M575" s="9">
        <f>L575+L575*'Directions and Options'!$C$24</f>
        <v>0</v>
      </c>
      <c r="N575" s="9">
        <f>M575+M575*'Directions and Options'!$C$24</f>
        <v>0</v>
      </c>
      <c r="O575" s="9">
        <f>N575+N575*'Directions and Options'!$C$24</f>
        <v>0</v>
      </c>
      <c r="P575" s="9">
        <f>O575+O575*'Directions and Options'!$C$24</f>
        <v>0</v>
      </c>
      <c r="Q575" s="9">
        <f>P575+P575*'Directions and Options'!$C$24</f>
        <v>0</v>
      </c>
      <c r="R575" s="9">
        <f>Q575+Q575*'Directions and Options'!$C$24</f>
        <v>0</v>
      </c>
      <c r="S575" s="9">
        <f>R575+R575*'Directions and Options'!$C$24</f>
        <v>0</v>
      </c>
      <c r="T575" s="9">
        <f>S575+S575*'Directions and Options'!$C$24</f>
        <v>0</v>
      </c>
      <c r="U575" s="9">
        <f>T575+T575*'Directions and Options'!$C$24</f>
        <v>0</v>
      </c>
      <c r="V575" s="9">
        <f>U575+U575*'Directions and Options'!$C$24</f>
        <v>0</v>
      </c>
      <c r="W575" s="9">
        <f>V575+V575*'Directions and Options'!$C$24</f>
        <v>0</v>
      </c>
      <c r="X575" s="9">
        <f>W575+W575*'Directions and Options'!$C$24</f>
        <v>0</v>
      </c>
    </row>
    <row r="576" spans="2:24" hidden="1" outlineLevel="2" x14ac:dyDescent="0.3">
      <c r="B576" s="113"/>
      <c r="C576" s="9" t="str">
        <f>IF(ISBLANK(Input!C218)," ",Input!C218)</f>
        <v xml:space="preserve"> </v>
      </c>
      <c r="D576" s="9">
        <f>Input!F218</f>
        <v>0</v>
      </c>
      <c r="E576" s="9">
        <f>D576+D576*'Directions and Options'!$C$23</f>
        <v>0</v>
      </c>
      <c r="F576" s="9">
        <f>E576+E576*'Directions and Options'!$C$23</f>
        <v>0</v>
      </c>
      <c r="G576" s="9">
        <f>F576+F576*'Directions and Options'!$C$23</f>
        <v>0</v>
      </c>
      <c r="H576" s="9">
        <f>G576+G576*'Directions and Options'!$C$23</f>
        <v>0</v>
      </c>
      <c r="I576" s="9">
        <f>H576+H576*'Directions and Options'!$C$24</f>
        <v>0</v>
      </c>
      <c r="J576" s="9">
        <f>I576+I576*'Directions and Options'!$C$24</f>
        <v>0</v>
      </c>
      <c r="K576" s="9">
        <f>J576+J576*'Directions and Options'!$C$24</f>
        <v>0</v>
      </c>
      <c r="L576" s="9">
        <f>K576+K576*'Directions and Options'!$C$24</f>
        <v>0</v>
      </c>
      <c r="M576" s="9">
        <f>L576+L576*'Directions and Options'!$C$24</f>
        <v>0</v>
      </c>
      <c r="N576" s="9">
        <f>M576+M576*'Directions and Options'!$C$24</f>
        <v>0</v>
      </c>
      <c r="O576" s="9">
        <f>N576+N576*'Directions and Options'!$C$24</f>
        <v>0</v>
      </c>
      <c r="P576" s="9">
        <f>O576+O576*'Directions and Options'!$C$24</f>
        <v>0</v>
      </c>
      <c r="Q576" s="9">
        <f>P576+P576*'Directions and Options'!$C$24</f>
        <v>0</v>
      </c>
      <c r="R576" s="9">
        <f>Q576+Q576*'Directions and Options'!$C$24</f>
        <v>0</v>
      </c>
      <c r="S576" s="9">
        <f>R576+R576*'Directions and Options'!$C$24</f>
        <v>0</v>
      </c>
      <c r="T576" s="9">
        <f>S576+S576*'Directions and Options'!$C$24</f>
        <v>0</v>
      </c>
      <c r="U576" s="9">
        <f>T576+T576*'Directions and Options'!$C$24</f>
        <v>0</v>
      </c>
      <c r="V576" s="9">
        <f>U576+U576*'Directions and Options'!$C$24</f>
        <v>0</v>
      </c>
      <c r="W576" s="9">
        <f>V576+V576*'Directions and Options'!$C$24</f>
        <v>0</v>
      </c>
      <c r="X576" s="9">
        <f>W576+W576*'Directions and Options'!$C$24</f>
        <v>0</v>
      </c>
    </row>
    <row r="577" spans="2:24" hidden="1" outlineLevel="2" x14ac:dyDescent="0.3">
      <c r="B577" s="113"/>
      <c r="C577" s="9" t="str">
        <f>IF(ISBLANK(Input!C219)," ",Input!C219)</f>
        <v xml:space="preserve"> </v>
      </c>
      <c r="D577" s="9">
        <f>Input!F219</f>
        <v>0</v>
      </c>
      <c r="E577" s="9">
        <f>D577+D577*'Directions and Options'!$C$23</f>
        <v>0</v>
      </c>
      <c r="F577" s="9">
        <f>E577+E577*'Directions and Options'!$C$23</f>
        <v>0</v>
      </c>
      <c r="G577" s="9">
        <f>F577+F577*'Directions and Options'!$C$23</f>
        <v>0</v>
      </c>
      <c r="H577" s="9">
        <f>G577+G577*'Directions and Options'!$C$23</f>
        <v>0</v>
      </c>
      <c r="I577" s="9">
        <f>H577+H577*'Directions and Options'!$C$24</f>
        <v>0</v>
      </c>
      <c r="J577" s="9">
        <f>I577+I577*'Directions and Options'!$C$24</f>
        <v>0</v>
      </c>
      <c r="K577" s="9">
        <f>J577+J577*'Directions and Options'!$C$24</f>
        <v>0</v>
      </c>
      <c r="L577" s="9">
        <f>K577+K577*'Directions and Options'!$C$24</f>
        <v>0</v>
      </c>
      <c r="M577" s="9">
        <f>L577+L577*'Directions and Options'!$C$24</f>
        <v>0</v>
      </c>
      <c r="N577" s="9">
        <f>M577+M577*'Directions and Options'!$C$24</f>
        <v>0</v>
      </c>
      <c r="O577" s="9">
        <f>N577+N577*'Directions and Options'!$C$24</f>
        <v>0</v>
      </c>
      <c r="P577" s="9">
        <f>O577+O577*'Directions and Options'!$C$24</f>
        <v>0</v>
      </c>
      <c r="Q577" s="9">
        <f>P577+P577*'Directions and Options'!$C$24</f>
        <v>0</v>
      </c>
      <c r="R577" s="9">
        <f>Q577+Q577*'Directions and Options'!$C$24</f>
        <v>0</v>
      </c>
      <c r="S577" s="9">
        <f>R577+R577*'Directions and Options'!$C$24</f>
        <v>0</v>
      </c>
      <c r="T577" s="9">
        <f>S577+S577*'Directions and Options'!$C$24</f>
        <v>0</v>
      </c>
      <c r="U577" s="9">
        <f>T577+T577*'Directions and Options'!$C$24</f>
        <v>0</v>
      </c>
      <c r="V577" s="9">
        <f>U577+U577*'Directions and Options'!$C$24</f>
        <v>0</v>
      </c>
      <c r="W577" s="9">
        <f>V577+V577*'Directions and Options'!$C$24</f>
        <v>0</v>
      </c>
      <c r="X577" s="9">
        <f>W577+W577*'Directions and Options'!$C$24</f>
        <v>0</v>
      </c>
    </row>
    <row r="578" spans="2:24" hidden="1" outlineLevel="2" x14ac:dyDescent="0.3">
      <c r="B578" s="113"/>
      <c r="C578" s="9" t="str">
        <f>IF(ISBLANK(Input!C220)," ",Input!C220)</f>
        <v xml:space="preserve"> </v>
      </c>
      <c r="D578" s="9">
        <f>Input!F220</f>
        <v>0</v>
      </c>
      <c r="E578" s="9">
        <f>D578+D578*'Directions and Options'!$C$23</f>
        <v>0</v>
      </c>
      <c r="F578" s="9">
        <f>E578+E578*'Directions and Options'!$C$23</f>
        <v>0</v>
      </c>
      <c r="G578" s="9">
        <f>F578+F578*'Directions and Options'!$C$23</f>
        <v>0</v>
      </c>
      <c r="H578" s="9">
        <f>G578+G578*'Directions and Options'!$C$23</f>
        <v>0</v>
      </c>
      <c r="I578" s="9">
        <f>H578+H578*'Directions and Options'!$C$24</f>
        <v>0</v>
      </c>
      <c r="J578" s="9">
        <f>I578+I578*'Directions and Options'!$C$24</f>
        <v>0</v>
      </c>
      <c r="K578" s="9">
        <f>J578+J578*'Directions and Options'!$C$24</f>
        <v>0</v>
      </c>
      <c r="L578" s="9">
        <f>K578+K578*'Directions and Options'!$C$24</f>
        <v>0</v>
      </c>
      <c r="M578" s="9">
        <f>L578+L578*'Directions and Options'!$C$24</f>
        <v>0</v>
      </c>
      <c r="N578" s="9">
        <f>M578+M578*'Directions and Options'!$C$24</f>
        <v>0</v>
      </c>
      <c r="O578" s="9">
        <f>N578+N578*'Directions and Options'!$C$24</f>
        <v>0</v>
      </c>
      <c r="P578" s="9">
        <f>O578+O578*'Directions and Options'!$C$24</f>
        <v>0</v>
      </c>
      <c r="Q578" s="9">
        <f>P578+P578*'Directions and Options'!$C$24</f>
        <v>0</v>
      </c>
      <c r="R578" s="9">
        <f>Q578+Q578*'Directions and Options'!$C$24</f>
        <v>0</v>
      </c>
      <c r="S578" s="9">
        <f>R578+R578*'Directions and Options'!$C$24</f>
        <v>0</v>
      </c>
      <c r="T578" s="9">
        <f>S578+S578*'Directions and Options'!$C$24</f>
        <v>0</v>
      </c>
      <c r="U578" s="9">
        <f>T578+T578*'Directions and Options'!$C$24</f>
        <v>0</v>
      </c>
      <c r="V578" s="9">
        <f>U578+U578*'Directions and Options'!$C$24</f>
        <v>0</v>
      </c>
      <c r="W578" s="9">
        <f>V578+V578*'Directions and Options'!$C$24</f>
        <v>0</v>
      </c>
      <c r="X578" s="9">
        <f>W578+W578*'Directions and Options'!$C$24</f>
        <v>0</v>
      </c>
    </row>
    <row r="579" spans="2:24" hidden="1" outlineLevel="2" x14ac:dyDescent="0.3">
      <c r="B579" s="113"/>
      <c r="C579" s="9" t="str">
        <f>IF(ISBLANK(Input!C221)," ",Input!C221)</f>
        <v xml:space="preserve"> </v>
      </c>
      <c r="D579" s="9">
        <f>Input!F221</f>
        <v>0</v>
      </c>
      <c r="E579" s="9">
        <f>D579+D579*'Directions and Options'!$C$23</f>
        <v>0</v>
      </c>
      <c r="F579" s="9">
        <f>E579+E579*'Directions and Options'!$C$23</f>
        <v>0</v>
      </c>
      <c r="G579" s="9">
        <f>F579+F579*'Directions and Options'!$C$23</f>
        <v>0</v>
      </c>
      <c r="H579" s="9">
        <f>G579+G579*'Directions and Options'!$C$23</f>
        <v>0</v>
      </c>
      <c r="I579" s="9">
        <f>H579+H579*'Directions and Options'!$C$24</f>
        <v>0</v>
      </c>
      <c r="J579" s="9">
        <f>I579+I579*'Directions and Options'!$C$24</f>
        <v>0</v>
      </c>
      <c r="K579" s="9">
        <f>J579+J579*'Directions and Options'!$C$24</f>
        <v>0</v>
      </c>
      <c r="L579" s="9">
        <f>K579+K579*'Directions and Options'!$C$24</f>
        <v>0</v>
      </c>
      <c r="M579" s="9">
        <f>L579+L579*'Directions and Options'!$C$24</f>
        <v>0</v>
      </c>
      <c r="N579" s="9">
        <f>M579+M579*'Directions and Options'!$C$24</f>
        <v>0</v>
      </c>
      <c r="O579" s="9">
        <f>N579+N579*'Directions and Options'!$C$24</f>
        <v>0</v>
      </c>
      <c r="P579" s="9">
        <f>O579+O579*'Directions and Options'!$C$24</f>
        <v>0</v>
      </c>
      <c r="Q579" s="9">
        <f>P579+P579*'Directions and Options'!$C$24</f>
        <v>0</v>
      </c>
      <c r="R579" s="9">
        <f>Q579+Q579*'Directions and Options'!$C$24</f>
        <v>0</v>
      </c>
      <c r="S579" s="9">
        <f>R579+R579*'Directions and Options'!$C$24</f>
        <v>0</v>
      </c>
      <c r="T579" s="9">
        <f>S579+S579*'Directions and Options'!$C$24</f>
        <v>0</v>
      </c>
      <c r="U579" s="9">
        <f>T579+T579*'Directions and Options'!$C$24</f>
        <v>0</v>
      </c>
      <c r="V579" s="9">
        <f>U579+U579*'Directions and Options'!$C$24</f>
        <v>0</v>
      </c>
      <c r="W579" s="9">
        <f>V579+V579*'Directions and Options'!$C$24</f>
        <v>0</v>
      </c>
      <c r="X579" s="9">
        <f>W579+W579*'Directions and Options'!$C$24</f>
        <v>0</v>
      </c>
    </row>
    <row r="580" spans="2:24" hidden="1" outlineLevel="2" x14ac:dyDescent="0.3">
      <c r="B580" s="113"/>
      <c r="C580" s="9" t="str">
        <f>IF(ISBLANK(Input!C222)," ",Input!C222)</f>
        <v xml:space="preserve"> </v>
      </c>
      <c r="D580" s="9">
        <f>Input!F222</f>
        <v>0</v>
      </c>
      <c r="E580" s="9">
        <f>D580+D580*'Directions and Options'!$C$23</f>
        <v>0</v>
      </c>
      <c r="F580" s="9">
        <f>E580+E580*'Directions and Options'!$C$23</f>
        <v>0</v>
      </c>
      <c r="G580" s="9">
        <f>F580+F580*'Directions and Options'!$C$23</f>
        <v>0</v>
      </c>
      <c r="H580" s="9">
        <f>G580+G580*'Directions and Options'!$C$23</f>
        <v>0</v>
      </c>
      <c r="I580" s="9">
        <f>H580+H580*'Directions and Options'!$C$24</f>
        <v>0</v>
      </c>
      <c r="J580" s="9">
        <f>I580+I580*'Directions and Options'!$C$24</f>
        <v>0</v>
      </c>
      <c r="K580" s="9">
        <f>J580+J580*'Directions and Options'!$C$24</f>
        <v>0</v>
      </c>
      <c r="L580" s="9">
        <f>K580+K580*'Directions and Options'!$C$24</f>
        <v>0</v>
      </c>
      <c r="M580" s="9">
        <f>L580+L580*'Directions and Options'!$C$24</f>
        <v>0</v>
      </c>
      <c r="N580" s="9">
        <f>M580+M580*'Directions and Options'!$C$24</f>
        <v>0</v>
      </c>
      <c r="O580" s="9">
        <f>N580+N580*'Directions and Options'!$C$24</f>
        <v>0</v>
      </c>
      <c r="P580" s="9">
        <f>O580+O580*'Directions and Options'!$C$24</f>
        <v>0</v>
      </c>
      <c r="Q580" s="9">
        <f>P580+P580*'Directions and Options'!$C$24</f>
        <v>0</v>
      </c>
      <c r="R580" s="9">
        <f>Q580+Q580*'Directions and Options'!$C$24</f>
        <v>0</v>
      </c>
      <c r="S580" s="9">
        <f>R580+R580*'Directions and Options'!$C$24</f>
        <v>0</v>
      </c>
      <c r="T580" s="9">
        <f>S580+S580*'Directions and Options'!$C$24</f>
        <v>0</v>
      </c>
      <c r="U580" s="9">
        <f>T580+T580*'Directions and Options'!$C$24</f>
        <v>0</v>
      </c>
      <c r="V580" s="9">
        <f>U580+U580*'Directions and Options'!$C$24</f>
        <v>0</v>
      </c>
      <c r="W580" s="9">
        <f>V580+V580*'Directions and Options'!$C$24</f>
        <v>0</v>
      </c>
      <c r="X580" s="9">
        <f>W580+W580*'Directions and Options'!$C$24</f>
        <v>0</v>
      </c>
    </row>
    <row r="581" spans="2:24" hidden="1" outlineLevel="2" x14ac:dyDescent="0.3">
      <c r="B581" s="113"/>
      <c r="C581" s="9" t="str">
        <f>IF(ISBLANK(Input!C223)," ",Input!C223)</f>
        <v xml:space="preserve"> </v>
      </c>
      <c r="D581" s="9">
        <f>Input!F223</f>
        <v>0</v>
      </c>
      <c r="E581" s="9">
        <f>D581+D581*'Directions and Options'!$C$23</f>
        <v>0</v>
      </c>
      <c r="F581" s="9">
        <f>E581+E581*'Directions and Options'!$C$23</f>
        <v>0</v>
      </c>
      <c r="G581" s="9">
        <f>F581+F581*'Directions and Options'!$C$23</f>
        <v>0</v>
      </c>
      <c r="H581" s="9">
        <f>G581+G581*'Directions and Options'!$C$23</f>
        <v>0</v>
      </c>
      <c r="I581" s="9">
        <f>H581+H581*'Directions and Options'!$C$24</f>
        <v>0</v>
      </c>
      <c r="J581" s="9">
        <f>I581+I581*'Directions and Options'!$C$24</f>
        <v>0</v>
      </c>
      <c r="K581" s="9">
        <f>J581+J581*'Directions and Options'!$C$24</f>
        <v>0</v>
      </c>
      <c r="L581" s="9">
        <f>K581+K581*'Directions and Options'!$C$24</f>
        <v>0</v>
      </c>
      <c r="M581" s="9">
        <f>L581+L581*'Directions and Options'!$C$24</f>
        <v>0</v>
      </c>
      <c r="N581" s="9">
        <f>M581+M581*'Directions and Options'!$C$24</f>
        <v>0</v>
      </c>
      <c r="O581" s="9">
        <f>N581+N581*'Directions and Options'!$C$24</f>
        <v>0</v>
      </c>
      <c r="P581" s="9">
        <f>O581+O581*'Directions and Options'!$C$24</f>
        <v>0</v>
      </c>
      <c r="Q581" s="9">
        <f>P581+P581*'Directions and Options'!$C$24</f>
        <v>0</v>
      </c>
      <c r="R581" s="9">
        <f>Q581+Q581*'Directions and Options'!$C$24</f>
        <v>0</v>
      </c>
      <c r="S581" s="9">
        <f>R581+R581*'Directions and Options'!$C$24</f>
        <v>0</v>
      </c>
      <c r="T581" s="9">
        <f>S581+S581*'Directions and Options'!$C$24</f>
        <v>0</v>
      </c>
      <c r="U581" s="9">
        <f>T581+T581*'Directions and Options'!$C$24</f>
        <v>0</v>
      </c>
      <c r="V581" s="9">
        <f>U581+U581*'Directions and Options'!$C$24</f>
        <v>0</v>
      </c>
      <c r="W581" s="9">
        <f>V581+V581*'Directions and Options'!$C$24</f>
        <v>0</v>
      </c>
      <c r="X581" s="9">
        <f>W581+W581*'Directions and Options'!$C$24</f>
        <v>0</v>
      </c>
    </row>
    <row r="582" spans="2:24" hidden="1" outlineLevel="2" x14ac:dyDescent="0.3">
      <c r="B582" s="113"/>
      <c r="C582" s="9" t="str">
        <f>IF(ISBLANK(Input!C224)," ",Input!C224)</f>
        <v xml:space="preserve"> </v>
      </c>
      <c r="D582" s="9">
        <f>Input!F224</f>
        <v>0</v>
      </c>
      <c r="E582" s="9">
        <f>D582+D582*'Directions and Options'!$C$23</f>
        <v>0</v>
      </c>
      <c r="F582" s="9">
        <f>E582+E582*'Directions and Options'!$C$23</f>
        <v>0</v>
      </c>
      <c r="G582" s="9">
        <f>F582+F582*'Directions and Options'!$C$23</f>
        <v>0</v>
      </c>
      <c r="H582" s="9">
        <f>G582+G582*'Directions and Options'!$C$23</f>
        <v>0</v>
      </c>
      <c r="I582" s="9">
        <f>H582+H582*'Directions and Options'!$C$24</f>
        <v>0</v>
      </c>
      <c r="J582" s="9">
        <f>I582+I582*'Directions and Options'!$C$24</f>
        <v>0</v>
      </c>
      <c r="K582" s="9">
        <f>J582+J582*'Directions and Options'!$C$24</f>
        <v>0</v>
      </c>
      <c r="L582" s="9">
        <f>K582+K582*'Directions and Options'!$C$24</f>
        <v>0</v>
      </c>
      <c r="M582" s="9">
        <f>L582+L582*'Directions and Options'!$C$24</f>
        <v>0</v>
      </c>
      <c r="N582" s="9">
        <f>M582+M582*'Directions and Options'!$C$24</f>
        <v>0</v>
      </c>
      <c r="O582" s="9">
        <f>N582+N582*'Directions and Options'!$C$24</f>
        <v>0</v>
      </c>
      <c r="P582" s="9">
        <f>O582+O582*'Directions and Options'!$C$24</f>
        <v>0</v>
      </c>
      <c r="Q582" s="9">
        <f>P582+P582*'Directions and Options'!$C$24</f>
        <v>0</v>
      </c>
      <c r="R582" s="9">
        <f>Q582+Q582*'Directions and Options'!$C$24</f>
        <v>0</v>
      </c>
      <c r="S582" s="9">
        <f>R582+R582*'Directions and Options'!$C$24</f>
        <v>0</v>
      </c>
      <c r="T582" s="9">
        <f>S582+S582*'Directions and Options'!$C$24</f>
        <v>0</v>
      </c>
      <c r="U582" s="9">
        <f>T582+T582*'Directions and Options'!$C$24</f>
        <v>0</v>
      </c>
      <c r="V582" s="9">
        <f>U582+U582*'Directions and Options'!$C$24</f>
        <v>0</v>
      </c>
      <c r="W582" s="9">
        <f>V582+V582*'Directions and Options'!$C$24</f>
        <v>0</v>
      </c>
      <c r="X582" s="9">
        <f>W582+W582*'Directions and Options'!$C$24</f>
        <v>0</v>
      </c>
    </row>
    <row r="583" spans="2:24" hidden="1" outlineLevel="2" x14ac:dyDescent="0.3">
      <c r="B583" s="113"/>
      <c r="C583" s="9" t="str">
        <f>IF(ISBLANK(Input!C225)," ",Input!C225)</f>
        <v xml:space="preserve"> </v>
      </c>
      <c r="D583" s="9">
        <f>Input!F225</f>
        <v>0</v>
      </c>
      <c r="E583" s="9">
        <f>D583+D583*'Directions and Options'!$C$23</f>
        <v>0</v>
      </c>
      <c r="F583" s="9">
        <f>E583+E583*'Directions and Options'!$C$23</f>
        <v>0</v>
      </c>
      <c r="G583" s="9">
        <f>F583+F583*'Directions and Options'!$C$23</f>
        <v>0</v>
      </c>
      <c r="H583" s="9">
        <f>G583+G583*'Directions and Options'!$C$23</f>
        <v>0</v>
      </c>
      <c r="I583" s="9">
        <f>H583+H583*'Directions and Options'!$C$24</f>
        <v>0</v>
      </c>
      <c r="J583" s="9">
        <f>I583+I583*'Directions and Options'!$C$24</f>
        <v>0</v>
      </c>
      <c r="K583" s="9">
        <f>J583+J583*'Directions and Options'!$C$24</f>
        <v>0</v>
      </c>
      <c r="L583" s="9">
        <f>K583+K583*'Directions and Options'!$C$24</f>
        <v>0</v>
      </c>
      <c r="M583" s="9">
        <f>L583+L583*'Directions and Options'!$C$24</f>
        <v>0</v>
      </c>
      <c r="N583" s="9">
        <f>M583+M583*'Directions and Options'!$C$24</f>
        <v>0</v>
      </c>
      <c r="O583" s="9">
        <f>N583+N583*'Directions and Options'!$C$24</f>
        <v>0</v>
      </c>
      <c r="P583" s="9">
        <f>O583+O583*'Directions and Options'!$C$24</f>
        <v>0</v>
      </c>
      <c r="Q583" s="9">
        <f>P583+P583*'Directions and Options'!$C$24</f>
        <v>0</v>
      </c>
      <c r="R583" s="9">
        <f>Q583+Q583*'Directions and Options'!$C$24</f>
        <v>0</v>
      </c>
      <c r="S583" s="9">
        <f>R583+R583*'Directions and Options'!$C$24</f>
        <v>0</v>
      </c>
      <c r="T583" s="9">
        <f>S583+S583*'Directions and Options'!$C$24</f>
        <v>0</v>
      </c>
      <c r="U583" s="9">
        <f>T583+T583*'Directions and Options'!$C$24</f>
        <v>0</v>
      </c>
      <c r="V583" s="9">
        <f>U583+U583*'Directions and Options'!$C$24</f>
        <v>0</v>
      </c>
      <c r="W583" s="9">
        <f>V583+V583*'Directions and Options'!$C$24</f>
        <v>0</v>
      </c>
      <c r="X583" s="9">
        <f>W583+W583*'Directions and Options'!$C$24</f>
        <v>0</v>
      </c>
    </row>
    <row r="584" spans="2:24" hidden="1" outlineLevel="2" x14ac:dyDescent="0.3">
      <c r="B584" s="113"/>
      <c r="C584" s="9" t="str">
        <f>IF(ISBLANK(Input!C226)," ",Input!C226)</f>
        <v xml:space="preserve"> </v>
      </c>
      <c r="D584" s="9">
        <f>Input!F226</f>
        <v>0</v>
      </c>
      <c r="E584" s="9">
        <f>D584+D584*'Directions and Options'!$C$23</f>
        <v>0</v>
      </c>
      <c r="F584" s="9">
        <f>E584+E584*'Directions and Options'!$C$23</f>
        <v>0</v>
      </c>
      <c r="G584" s="9">
        <f>F584+F584*'Directions and Options'!$C$23</f>
        <v>0</v>
      </c>
      <c r="H584" s="9">
        <f>G584+G584*'Directions and Options'!$C$23</f>
        <v>0</v>
      </c>
      <c r="I584" s="9">
        <f>H584+H584*'Directions and Options'!$C$24</f>
        <v>0</v>
      </c>
      <c r="J584" s="9">
        <f>I584+I584*'Directions and Options'!$C$24</f>
        <v>0</v>
      </c>
      <c r="K584" s="9">
        <f>J584+J584*'Directions and Options'!$C$24</f>
        <v>0</v>
      </c>
      <c r="L584" s="9">
        <f>K584+K584*'Directions and Options'!$C$24</f>
        <v>0</v>
      </c>
      <c r="M584" s="9">
        <f>L584+L584*'Directions and Options'!$C$24</f>
        <v>0</v>
      </c>
      <c r="N584" s="9">
        <f>M584+M584*'Directions and Options'!$C$24</f>
        <v>0</v>
      </c>
      <c r="O584" s="9">
        <f>N584+N584*'Directions and Options'!$C$24</f>
        <v>0</v>
      </c>
      <c r="P584" s="9">
        <f>O584+O584*'Directions and Options'!$C$24</f>
        <v>0</v>
      </c>
      <c r="Q584" s="9">
        <f>P584+P584*'Directions and Options'!$C$24</f>
        <v>0</v>
      </c>
      <c r="R584" s="9">
        <f>Q584+Q584*'Directions and Options'!$C$24</f>
        <v>0</v>
      </c>
      <c r="S584" s="9">
        <f>R584+R584*'Directions and Options'!$C$24</f>
        <v>0</v>
      </c>
      <c r="T584" s="9">
        <f>S584+S584*'Directions and Options'!$C$24</f>
        <v>0</v>
      </c>
      <c r="U584" s="9">
        <f>T584+T584*'Directions and Options'!$C$24</f>
        <v>0</v>
      </c>
      <c r="V584" s="9">
        <f>U584+U584*'Directions and Options'!$C$24</f>
        <v>0</v>
      </c>
      <c r="W584" s="9">
        <f>V584+V584*'Directions and Options'!$C$24</f>
        <v>0</v>
      </c>
      <c r="X584" s="9">
        <f>W584+W584*'Directions and Options'!$C$24</f>
        <v>0</v>
      </c>
    </row>
    <row r="585" spans="2:24" hidden="1" outlineLevel="2" x14ac:dyDescent="0.3">
      <c r="B585" s="113"/>
      <c r="C585" s="9" t="str">
        <f>IF(ISBLANK(Input!C227)," ",Input!C227)</f>
        <v xml:space="preserve"> </v>
      </c>
      <c r="D585" s="9">
        <f>Input!F227</f>
        <v>0</v>
      </c>
      <c r="E585" s="9">
        <f>D585+D585*'Directions and Options'!$C$23</f>
        <v>0</v>
      </c>
      <c r="F585" s="9">
        <f>E585+E585*'Directions and Options'!$C$23</f>
        <v>0</v>
      </c>
      <c r="G585" s="9">
        <f>F585+F585*'Directions and Options'!$C$23</f>
        <v>0</v>
      </c>
      <c r="H585" s="9">
        <f>G585+G585*'Directions and Options'!$C$23</f>
        <v>0</v>
      </c>
      <c r="I585" s="9">
        <f>H585+H585*'Directions and Options'!$C$24</f>
        <v>0</v>
      </c>
      <c r="J585" s="9">
        <f>I585+I585*'Directions and Options'!$C$24</f>
        <v>0</v>
      </c>
      <c r="K585" s="9">
        <f>J585+J585*'Directions and Options'!$C$24</f>
        <v>0</v>
      </c>
      <c r="L585" s="9">
        <f>K585+K585*'Directions and Options'!$C$24</f>
        <v>0</v>
      </c>
      <c r="M585" s="9">
        <f>L585+L585*'Directions and Options'!$C$24</f>
        <v>0</v>
      </c>
      <c r="N585" s="9">
        <f>M585+M585*'Directions and Options'!$C$24</f>
        <v>0</v>
      </c>
      <c r="O585" s="9">
        <f>N585+N585*'Directions and Options'!$C$24</f>
        <v>0</v>
      </c>
      <c r="P585" s="9">
        <f>O585+O585*'Directions and Options'!$C$24</f>
        <v>0</v>
      </c>
      <c r="Q585" s="9">
        <f>P585+P585*'Directions and Options'!$C$24</f>
        <v>0</v>
      </c>
      <c r="R585" s="9">
        <f>Q585+Q585*'Directions and Options'!$C$24</f>
        <v>0</v>
      </c>
      <c r="S585" s="9">
        <f>R585+R585*'Directions and Options'!$C$24</f>
        <v>0</v>
      </c>
      <c r="T585" s="9">
        <f>S585+S585*'Directions and Options'!$C$24</f>
        <v>0</v>
      </c>
      <c r="U585" s="9">
        <f>T585+T585*'Directions and Options'!$C$24</f>
        <v>0</v>
      </c>
      <c r="V585" s="9">
        <f>U585+U585*'Directions and Options'!$C$24</f>
        <v>0</v>
      </c>
      <c r="W585" s="9">
        <f>V585+V585*'Directions and Options'!$C$24</f>
        <v>0</v>
      </c>
      <c r="X585" s="9">
        <f>W585+W585*'Directions and Options'!$C$24</f>
        <v>0</v>
      </c>
    </row>
    <row r="586" spans="2:24" hidden="1" outlineLevel="2" x14ac:dyDescent="0.3">
      <c r="B586" s="113"/>
      <c r="C586" s="9" t="str">
        <f>IF(ISBLANK(Input!C228)," ",Input!C228)</f>
        <v xml:space="preserve"> </v>
      </c>
      <c r="D586" s="9">
        <f>Input!F228</f>
        <v>0</v>
      </c>
      <c r="E586" s="9">
        <f>D586+D586*'Directions and Options'!$C$23</f>
        <v>0</v>
      </c>
      <c r="F586" s="9">
        <f>E586+E586*'Directions and Options'!$C$23</f>
        <v>0</v>
      </c>
      <c r="G586" s="9">
        <f>F586+F586*'Directions and Options'!$C$23</f>
        <v>0</v>
      </c>
      <c r="H586" s="9">
        <f>G586+G586*'Directions and Options'!$C$23</f>
        <v>0</v>
      </c>
      <c r="I586" s="9">
        <f>H586+H586*'Directions and Options'!$C$24</f>
        <v>0</v>
      </c>
      <c r="J586" s="9">
        <f>I586+I586*'Directions and Options'!$C$24</f>
        <v>0</v>
      </c>
      <c r="K586" s="9">
        <f>J586+J586*'Directions and Options'!$C$24</f>
        <v>0</v>
      </c>
      <c r="L586" s="9">
        <f>K586+K586*'Directions and Options'!$C$24</f>
        <v>0</v>
      </c>
      <c r="M586" s="9">
        <f>L586+L586*'Directions and Options'!$C$24</f>
        <v>0</v>
      </c>
      <c r="N586" s="9">
        <f>M586+M586*'Directions and Options'!$C$24</f>
        <v>0</v>
      </c>
      <c r="O586" s="9">
        <f>N586+N586*'Directions and Options'!$C$24</f>
        <v>0</v>
      </c>
      <c r="P586" s="9">
        <f>O586+O586*'Directions and Options'!$C$24</f>
        <v>0</v>
      </c>
      <c r="Q586" s="9">
        <f>P586+P586*'Directions and Options'!$C$24</f>
        <v>0</v>
      </c>
      <c r="R586" s="9">
        <f>Q586+Q586*'Directions and Options'!$C$24</f>
        <v>0</v>
      </c>
      <c r="S586" s="9">
        <f>R586+R586*'Directions and Options'!$C$24</f>
        <v>0</v>
      </c>
      <c r="T586" s="9">
        <f>S586+S586*'Directions and Options'!$C$24</f>
        <v>0</v>
      </c>
      <c r="U586" s="9">
        <f>T586+T586*'Directions and Options'!$C$24</f>
        <v>0</v>
      </c>
      <c r="V586" s="9">
        <f>U586+U586*'Directions and Options'!$C$24</f>
        <v>0</v>
      </c>
      <c r="W586" s="9">
        <f>V586+V586*'Directions and Options'!$C$24</f>
        <v>0</v>
      </c>
      <c r="X586" s="9">
        <f>W586+W586*'Directions and Options'!$C$24</f>
        <v>0</v>
      </c>
    </row>
    <row r="587" spans="2:24" hidden="1" outlineLevel="2" x14ac:dyDescent="0.3">
      <c r="B587" s="113"/>
      <c r="C587" s="9" t="str">
        <f>IF(ISBLANK(Input!C229)," ",Input!C229)</f>
        <v xml:space="preserve"> </v>
      </c>
      <c r="D587" s="9">
        <f>Input!F229</f>
        <v>0</v>
      </c>
      <c r="E587" s="9">
        <f>D587+D587*'Directions and Options'!$C$23</f>
        <v>0</v>
      </c>
      <c r="F587" s="9">
        <f>E587+E587*'Directions and Options'!$C$23</f>
        <v>0</v>
      </c>
      <c r="G587" s="9">
        <f>F587+F587*'Directions and Options'!$C$23</f>
        <v>0</v>
      </c>
      <c r="H587" s="9">
        <f>G587+G587*'Directions and Options'!$C$23</f>
        <v>0</v>
      </c>
      <c r="I587" s="9">
        <f>H587+H587*'Directions and Options'!$C$24</f>
        <v>0</v>
      </c>
      <c r="J587" s="9">
        <f>I587+I587*'Directions and Options'!$C$24</f>
        <v>0</v>
      </c>
      <c r="K587" s="9">
        <f>J587+J587*'Directions and Options'!$C$24</f>
        <v>0</v>
      </c>
      <c r="L587" s="9">
        <f>K587+K587*'Directions and Options'!$C$24</f>
        <v>0</v>
      </c>
      <c r="M587" s="9">
        <f>L587+L587*'Directions and Options'!$C$24</f>
        <v>0</v>
      </c>
      <c r="N587" s="9">
        <f>M587+M587*'Directions and Options'!$C$24</f>
        <v>0</v>
      </c>
      <c r="O587" s="9">
        <f>N587+N587*'Directions and Options'!$C$24</f>
        <v>0</v>
      </c>
      <c r="P587" s="9">
        <f>O587+O587*'Directions and Options'!$C$24</f>
        <v>0</v>
      </c>
      <c r="Q587" s="9">
        <f>P587+P587*'Directions and Options'!$C$24</f>
        <v>0</v>
      </c>
      <c r="R587" s="9">
        <f>Q587+Q587*'Directions and Options'!$C$24</f>
        <v>0</v>
      </c>
      <c r="S587" s="9">
        <f>R587+R587*'Directions and Options'!$C$24</f>
        <v>0</v>
      </c>
      <c r="T587" s="9">
        <f>S587+S587*'Directions and Options'!$C$24</f>
        <v>0</v>
      </c>
      <c r="U587" s="9">
        <f>T587+T587*'Directions and Options'!$C$24</f>
        <v>0</v>
      </c>
      <c r="V587" s="9">
        <f>U587+U587*'Directions and Options'!$C$24</f>
        <v>0</v>
      </c>
      <c r="W587" s="9">
        <f>V587+V587*'Directions and Options'!$C$24</f>
        <v>0</v>
      </c>
      <c r="X587" s="9">
        <f>W587+W587*'Directions and Options'!$C$24</f>
        <v>0</v>
      </c>
    </row>
    <row r="588" spans="2:24" hidden="1" outlineLevel="2" x14ac:dyDescent="0.3">
      <c r="B588" s="113"/>
      <c r="C588" s="9" t="str">
        <f>IF(ISBLANK(Input!C230)," ",Input!C230)</f>
        <v xml:space="preserve"> </v>
      </c>
      <c r="D588" s="9">
        <f>Input!F230</f>
        <v>0</v>
      </c>
      <c r="E588" s="9">
        <f>D588+D588*'Directions and Options'!$C$23</f>
        <v>0</v>
      </c>
      <c r="F588" s="9">
        <f>E588+E588*'Directions and Options'!$C$23</f>
        <v>0</v>
      </c>
      <c r="G588" s="9">
        <f>F588+F588*'Directions and Options'!$C$23</f>
        <v>0</v>
      </c>
      <c r="H588" s="9">
        <f>G588+G588*'Directions and Options'!$C$23</f>
        <v>0</v>
      </c>
      <c r="I588" s="9">
        <f>H588+H588*'Directions and Options'!$C$24</f>
        <v>0</v>
      </c>
      <c r="J588" s="9">
        <f>I588+I588*'Directions and Options'!$C$24</f>
        <v>0</v>
      </c>
      <c r="K588" s="9">
        <f>J588+J588*'Directions and Options'!$C$24</f>
        <v>0</v>
      </c>
      <c r="L588" s="9">
        <f>K588+K588*'Directions and Options'!$C$24</f>
        <v>0</v>
      </c>
      <c r="M588" s="9">
        <f>L588+L588*'Directions and Options'!$C$24</f>
        <v>0</v>
      </c>
      <c r="N588" s="9">
        <f>M588+M588*'Directions and Options'!$C$24</f>
        <v>0</v>
      </c>
      <c r="O588" s="9">
        <f>N588+N588*'Directions and Options'!$C$24</f>
        <v>0</v>
      </c>
      <c r="P588" s="9">
        <f>O588+O588*'Directions and Options'!$C$24</f>
        <v>0</v>
      </c>
      <c r="Q588" s="9">
        <f>P588+P588*'Directions and Options'!$C$24</f>
        <v>0</v>
      </c>
      <c r="R588" s="9">
        <f>Q588+Q588*'Directions and Options'!$C$24</f>
        <v>0</v>
      </c>
      <c r="S588" s="9">
        <f>R588+R588*'Directions and Options'!$C$24</f>
        <v>0</v>
      </c>
      <c r="T588" s="9">
        <f>S588+S588*'Directions and Options'!$C$24</f>
        <v>0</v>
      </c>
      <c r="U588" s="9">
        <f>T588+T588*'Directions and Options'!$C$24</f>
        <v>0</v>
      </c>
      <c r="V588" s="9">
        <f>U588+U588*'Directions and Options'!$C$24</f>
        <v>0</v>
      </c>
      <c r="W588" s="9">
        <f>V588+V588*'Directions and Options'!$C$24</f>
        <v>0</v>
      </c>
      <c r="X588" s="9">
        <f>W588+W588*'Directions and Options'!$C$24</f>
        <v>0</v>
      </c>
    </row>
    <row r="589" spans="2:24" hidden="1" outlineLevel="2" x14ac:dyDescent="0.3">
      <c r="B589" s="113"/>
      <c r="C589" s="9" t="str">
        <f>IF(ISBLANK(Input!C231)," ",Input!C231)</f>
        <v xml:space="preserve"> </v>
      </c>
      <c r="D589" s="9">
        <f>Input!F231</f>
        <v>0</v>
      </c>
      <c r="E589" s="9">
        <f>D589+D589*'Directions and Options'!$C$23</f>
        <v>0</v>
      </c>
      <c r="F589" s="9">
        <f>E589+E589*'Directions and Options'!$C$23</f>
        <v>0</v>
      </c>
      <c r="G589" s="9">
        <f>F589+F589*'Directions and Options'!$C$23</f>
        <v>0</v>
      </c>
      <c r="H589" s="9">
        <f>G589+G589*'Directions and Options'!$C$23</f>
        <v>0</v>
      </c>
      <c r="I589" s="9">
        <f>H589+H589*'Directions and Options'!$C$24</f>
        <v>0</v>
      </c>
      <c r="J589" s="9">
        <f>I589+I589*'Directions and Options'!$C$24</f>
        <v>0</v>
      </c>
      <c r="K589" s="9">
        <f>J589+J589*'Directions and Options'!$C$24</f>
        <v>0</v>
      </c>
      <c r="L589" s="9">
        <f>K589+K589*'Directions and Options'!$C$24</f>
        <v>0</v>
      </c>
      <c r="M589" s="9">
        <f>L589+L589*'Directions and Options'!$C$24</f>
        <v>0</v>
      </c>
      <c r="N589" s="9">
        <f>M589+M589*'Directions and Options'!$C$24</f>
        <v>0</v>
      </c>
      <c r="O589" s="9">
        <f>N589+N589*'Directions and Options'!$C$24</f>
        <v>0</v>
      </c>
      <c r="P589" s="9">
        <f>O589+O589*'Directions and Options'!$C$24</f>
        <v>0</v>
      </c>
      <c r="Q589" s="9">
        <f>P589+P589*'Directions and Options'!$C$24</f>
        <v>0</v>
      </c>
      <c r="R589" s="9">
        <f>Q589+Q589*'Directions and Options'!$C$24</f>
        <v>0</v>
      </c>
      <c r="S589" s="9">
        <f>R589+R589*'Directions and Options'!$C$24</f>
        <v>0</v>
      </c>
      <c r="T589" s="9">
        <f>S589+S589*'Directions and Options'!$C$24</f>
        <v>0</v>
      </c>
      <c r="U589" s="9">
        <f>T589+T589*'Directions and Options'!$C$24</f>
        <v>0</v>
      </c>
      <c r="V589" s="9">
        <f>U589+U589*'Directions and Options'!$C$24</f>
        <v>0</v>
      </c>
      <c r="W589" s="9">
        <f>V589+V589*'Directions and Options'!$C$24</f>
        <v>0</v>
      </c>
      <c r="X589" s="9">
        <f>W589+W589*'Directions and Options'!$C$24</f>
        <v>0</v>
      </c>
    </row>
    <row r="590" spans="2:24" hidden="1" outlineLevel="2" x14ac:dyDescent="0.3">
      <c r="B590" s="113"/>
      <c r="C590" s="9" t="str">
        <f>IF(ISBLANK(Input!C232)," ",Input!C232)</f>
        <v xml:space="preserve"> </v>
      </c>
      <c r="D590" s="9">
        <f>Input!F232</f>
        <v>0</v>
      </c>
      <c r="E590" s="9">
        <f>D590+D590*'Directions and Options'!$C$23</f>
        <v>0</v>
      </c>
      <c r="F590" s="9">
        <f>E590+E590*'Directions and Options'!$C$23</f>
        <v>0</v>
      </c>
      <c r="G590" s="9">
        <f>F590+F590*'Directions and Options'!$C$23</f>
        <v>0</v>
      </c>
      <c r="H590" s="9">
        <f>G590+G590*'Directions and Options'!$C$23</f>
        <v>0</v>
      </c>
      <c r="I590" s="9">
        <f>H590+H590*'Directions and Options'!$C$24</f>
        <v>0</v>
      </c>
      <c r="J590" s="9">
        <f>I590+I590*'Directions and Options'!$C$24</f>
        <v>0</v>
      </c>
      <c r="K590" s="9">
        <f>J590+J590*'Directions and Options'!$C$24</f>
        <v>0</v>
      </c>
      <c r="L590" s="9">
        <f>K590+K590*'Directions and Options'!$C$24</f>
        <v>0</v>
      </c>
      <c r="M590" s="9">
        <f>L590+L590*'Directions and Options'!$C$24</f>
        <v>0</v>
      </c>
      <c r="N590" s="9">
        <f>M590+M590*'Directions and Options'!$C$24</f>
        <v>0</v>
      </c>
      <c r="O590" s="9">
        <f>N590+N590*'Directions and Options'!$C$24</f>
        <v>0</v>
      </c>
      <c r="P590" s="9">
        <f>O590+O590*'Directions and Options'!$C$24</f>
        <v>0</v>
      </c>
      <c r="Q590" s="9">
        <f>P590+P590*'Directions and Options'!$C$24</f>
        <v>0</v>
      </c>
      <c r="R590" s="9">
        <f>Q590+Q590*'Directions and Options'!$C$24</f>
        <v>0</v>
      </c>
      <c r="S590" s="9">
        <f>R590+R590*'Directions and Options'!$C$24</f>
        <v>0</v>
      </c>
      <c r="T590" s="9">
        <f>S590+S590*'Directions and Options'!$C$24</f>
        <v>0</v>
      </c>
      <c r="U590" s="9">
        <f>T590+T590*'Directions and Options'!$C$24</f>
        <v>0</v>
      </c>
      <c r="V590" s="9">
        <f>U590+U590*'Directions and Options'!$C$24</f>
        <v>0</v>
      </c>
      <c r="W590" s="9">
        <f>V590+V590*'Directions and Options'!$C$24</f>
        <v>0</v>
      </c>
      <c r="X590" s="9">
        <f>W590+W590*'Directions and Options'!$C$24</f>
        <v>0</v>
      </c>
    </row>
    <row r="591" spans="2:24" hidden="1" outlineLevel="2" x14ac:dyDescent="0.3">
      <c r="B591" s="113"/>
      <c r="C591" s="9" t="str">
        <f>IF(ISBLANK(Input!C233)," ",Input!C233)</f>
        <v xml:space="preserve"> </v>
      </c>
      <c r="D591" s="9">
        <f>Input!F233</f>
        <v>0</v>
      </c>
      <c r="E591" s="9">
        <f>D591+D591*'Directions and Options'!$C$23</f>
        <v>0</v>
      </c>
      <c r="F591" s="9">
        <f>E591+E591*'Directions and Options'!$C$23</f>
        <v>0</v>
      </c>
      <c r="G591" s="9">
        <f>F591+F591*'Directions and Options'!$C$23</f>
        <v>0</v>
      </c>
      <c r="H591" s="9">
        <f>G591+G591*'Directions and Options'!$C$23</f>
        <v>0</v>
      </c>
      <c r="I591" s="9">
        <f>H591+H591*'Directions and Options'!$C$24</f>
        <v>0</v>
      </c>
      <c r="J591" s="9">
        <f>I591+I591*'Directions and Options'!$C$24</f>
        <v>0</v>
      </c>
      <c r="K591" s="9">
        <f>J591+J591*'Directions and Options'!$C$24</f>
        <v>0</v>
      </c>
      <c r="L591" s="9">
        <f>K591+K591*'Directions and Options'!$C$24</f>
        <v>0</v>
      </c>
      <c r="M591" s="9">
        <f>L591+L591*'Directions and Options'!$C$24</f>
        <v>0</v>
      </c>
      <c r="N591" s="9">
        <f>M591+M591*'Directions and Options'!$C$24</f>
        <v>0</v>
      </c>
      <c r="O591" s="9">
        <f>N591+N591*'Directions and Options'!$C$24</f>
        <v>0</v>
      </c>
      <c r="P591" s="9">
        <f>O591+O591*'Directions and Options'!$C$24</f>
        <v>0</v>
      </c>
      <c r="Q591" s="9">
        <f>P591+P591*'Directions and Options'!$C$24</f>
        <v>0</v>
      </c>
      <c r="R591" s="9">
        <f>Q591+Q591*'Directions and Options'!$C$24</f>
        <v>0</v>
      </c>
      <c r="S591" s="9">
        <f>R591+R591*'Directions and Options'!$C$24</f>
        <v>0</v>
      </c>
      <c r="T591" s="9">
        <f>S591+S591*'Directions and Options'!$C$24</f>
        <v>0</v>
      </c>
      <c r="U591" s="9">
        <f>T591+T591*'Directions and Options'!$C$24</f>
        <v>0</v>
      </c>
      <c r="V591" s="9">
        <f>U591+U591*'Directions and Options'!$C$24</f>
        <v>0</v>
      </c>
      <c r="W591" s="9">
        <f>V591+V591*'Directions and Options'!$C$24</f>
        <v>0</v>
      </c>
      <c r="X591" s="9">
        <f>W591+W591*'Directions and Options'!$C$24</f>
        <v>0</v>
      </c>
    </row>
    <row r="592" spans="2:24" hidden="1" outlineLevel="2" x14ac:dyDescent="0.3">
      <c r="B592" s="113"/>
      <c r="C592" s="9" t="str">
        <f>IF(ISBLANK(Input!C234)," ",Input!C234)</f>
        <v xml:space="preserve"> </v>
      </c>
      <c r="D592" s="9">
        <f>Input!F234</f>
        <v>0</v>
      </c>
      <c r="E592" s="9">
        <f>D592+D592*'Directions and Options'!$C$23</f>
        <v>0</v>
      </c>
      <c r="F592" s="9">
        <f>E592+E592*'Directions and Options'!$C$23</f>
        <v>0</v>
      </c>
      <c r="G592" s="9">
        <f>F592+F592*'Directions and Options'!$C$23</f>
        <v>0</v>
      </c>
      <c r="H592" s="9">
        <f>G592+G592*'Directions and Options'!$C$23</f>
        <v>0</v>
      </c>
      <c r="I592" s="9">
        <f>H592+H592*'Directions and Options'!$C$24</f>
        <v>0</v>
      </c>
      <c r="J592" s="9">
        <f>I592+I592*'Directions and Options'!$C$24</f>
        <v>0</v>
      </c>
      <c r="K592" s="9">
        <f>J592+J592*'Directions and Options'!$C$24</f>
        <v>0</v>
      </c>
      <c r="L592" s="9">
        <f>K592+K592*'Directions and Options'!$C$24</f>
        <v>0</v>
      </c>
      <c r="M592" s="9">
        <f>L592+L592*'Directions and Options'!$C$24</f>
        <v>0</v>
      </c>
      <c r="N592" s="9">
        <f>M592+M592*'Directions and Options'!$C$24</f>
        <v>0</v>
      </c>
      <c r="O592" s="9">
        <f>N592+N592*'Directions and Options'!$C$24</f>
        <v>0</v>
      </c>
      <c r="P592" s="9">
        <f>O592+O592*'Directions and Options'!$C$24</f>
        <v>0</v>
      </c>
      <c r="Q592" s="9">
        <f>P592+P592*'Directions and Options'!$C$24</f>
        <v>0</v>
      </c>
      <c r="R592" s="9">
        <f>Q592+Q592*'Directions and Options'!$C$24</f>
        <v>0</v>
      </c>
      <c r="S592" s="9">
        <f>R592+R592*'Directions and Options'!$C$24</f>
        <v>0</v>
      </c>
      <c r="T592" s="9">
        <f>S592+S592*'Directions and Options'!$C$24</f>
        <v>0</v>
      </c>
      <c r="U592" s="9">
        <f>T592+T592*'Directions and Options'!$C$24</f>
        <v>0</v>
      </c>
      <c r="V592" s="9">
        <f>U592+U592*'Directions and Options'!$C$24</f>
        <v>0</v>
      </c>
      <c r="W592" s="9">
        <f>V592+V592*'Directions and Options'!$C$24</f>
        <v>0</v>
      </c>
      <c r="X592" s="9">
        <f>W592+W592*'Directions and Options'!$C$24</f>
        <v>0</v>
      </c>
    </row>
    <row r="593" spans="2:24" hidden="1" outlineLevel="2" x14ac:dyDescent="0.3">
      <c r="B593" s="113"/>
      <c r="C593" s="9" t="str">
        <f>IF(ISBLANK(Input!C235)," ",Input!C235)</f>
        <v xml:space="preserve"> </v>
      </c>
      <c r="D593" s="9">
        <f>Input!F235</f>
        <v>0</v>
      </c>
      <c r="E593" s="9">
        <f>D593+D593*'Directions and Options'!$C$23</f>
        <v>0</v>
      </c>
      <c r="F593" s="9">
        <f>E593+E593*'Directions and Options'!$C$23</f>
        <v>0</v>
      </c>
      <c r="G593" s="9">
        <f>F593+F593*'Directions and Options'!$C$23</f>
        <v>0</v>
      </c>
      <c r="H593" s="9">
        <f>G593+G593*'Directions and Options'!$C$23</f>
        <v>0</v>
      </c>
      <c r="I593" s="9">
        <f>H593+H593*'Directions and Options'!$C$24</f>
        <v>0</v>
      </c>
      <c r="J593" s="9">
        <f>I593+I593*'Directions and Options'!$C$24</f>
        <v>0</v>
      </c>
      <c r="K593" s="9">
        <f>J593+J593*'Directions and Options'!$C$24</f>
        <v>0</v>
      </c>
      <c r="L593" s="9">
        <f>K593+K593*'Directions and Options'!$C$24</f>
        <v>0</v>
      </c>
      <c r="M593" s="9">
        <f>L593+L593*'Directions and Options'!$C$24</f>
        <v>0</v>
      </c>
      <c r="N593" s="9">
        <f>M593+M593*'Directions and Options'!$C$24</f>
        <v>0</v>
      </c>
      <c r="O593" s="9">
        <f>N593+N593*'Directions and Options'!$C$24</f>
        <v>0</v>
      </c>
      <c r="P593" s="9">
        <f>O593+O593*'Directions and Options'!$C$24</f>
        <v>0</v>
      </c>
      <c r="Q593" s="9">
        <f>P593+P593*'Directions and Options'!$C$24</f>
        <v>0</v>
      </c>
      <c r="R593" s="9">
        <f>Q593+Q593*'Directions and Options'!$C$24</f>
        <v>0</v>
      </c>
      <c r="S593" s="9">
        <f>R593+R593*'Directions and Options'!$C$24</f>
        <v>0</v>
      </c>
      <c r="T593" s="9">
        <f>S593+S593*'Directions and Options'!$C$24</f>
        <v>0</v>
      </c>
      <c r="U593" s="9">
        <f>T593+T593*'Directions and Options'!$C$24</f>
        <v>0</v>
      </c>
      <c r="V593" s="9">
        <f>U593+U593*'Directions and Options'!$C$24</f>
        <v>0</v>
      </c>
      <c r="W593" s="9">
        <f>V593+V593*'Directions and Options'!$C$24</f>
        <v>0</v>
      </c>
      <c r="X593" s="9">
        <f>W593+W593*'Directions and Options'!$C$24</f>
        <v>0</v>
      </c>
    </row>
    <row r="594" spans="2:24" hidden="1" outlineLevel="2" x14ac:dyDescent="0.3">
      <c r="B594" s="113"/>
      <c r="C594" s="9" t="str">
        <f>IF(ISBLANK(Input!C236)," ",Input!C236)</f>
        <v xml:space="preserve"> </v>
      </c>
      <c r="D594" s="9">
        <f>Input!F236</f>
        <v>0</v>
      </c>
      <c r="E594" s="9">
        <f>D594+D594*'Directions and Options'!$C$23</f>
        <v>0</v>
      </c>
      <c r="F594" s="9">
        <f>E594+E594*'Directions and Options'!$C$23</f>
        <v>0</v>
      </c>
      <c r="G594" s="9">
        <f>F594+F594*'Directions and Options'!$C$23</f>
        <v>0</v>
      </c>
      <c r="H594" s="9">
        <f>G594+G594*'Directions and Options'!$C$23</f>
        <v>0</v>
      </c>
      <c r="I594" s="9">
        <f>H594+H594*'Directions and Options'!$C$24</f>
        <v>0</v>
      </c>
      <c r="J594" s="9">
        <f>I594+I594*'Directions and Options'!$C$24</f>
        <v>0</v>
      </c>
      <c r="K594" s="9">
        <f>J594+J594*'Directions and Options'!$C$24</f>
        <v>0</v>
      </c>
      <c r="L594" s="9">
        <f>K594+K594*'Directions and Options'!$C$24</f>
        <v>0</v>
      </c>
      <c r="M594" s="9">
        <f>L594+L594*'Directions and Options'!$C$24</f>
        <v>0</v>
      </c>
      <c r="N594" s="9">
        <f>M594+M594*'Directions and Options'!$C$24</f>
        <v>0</v>
      </c>
      <c r="O594" s="9">
        <f>N594+N594*'Directions and Options'!$C$24</f>
        <v>0</v>
      </c>
      <c r="P594" s="9">
        <f>O594+O594*'Directions and Options'!$C$24</f>
        <v>0</v>
      </c>
      <c r="Q594" s="9">
        <f>P594+P594*'Directions and Options'!$C$24</f>
        <v>0</v>
      </c>
      <c r="R594" s="9">
        <f>Q594+Q594*'Directions and Options'!$C$24</f>
        <v>0</v>
      </c>
      <c r="S594" s="9">
        <f>R594+R594*'Directions and Options'!$C$24</f>
        <v>0</v>
      </c>
      <c r="T594" s="9">
        <f>S594+S594*'Directions and Options'!$C$24</f>
        <v>0</v>
      </c>
      <c r="U594" s="9">
        <f>T594+T594*'Directions and Options'!$C$24</f>
        <v>0</v>
      </c>
      <c r="V594" s="9">
        <f>U594+U594*'Directions and Options'!$C$24</f>
        <v>0</v>
      </c>
      <c r="W594" s="9">
        <f>V594+V594*'Directions and Options'!$C$24</f>
        <v>0</v>
      </c>
      <c r="X594" s="9">
        <f>W594+W594*'Directions and Options'!$C$24</f>
        <v>0</v>
      </c>
    </row>
    <row r="595" spans="2:24" hidden="1" outlineLevel="2" x14ac:dyDescent="0.3">
      <c r="B595" s="113"/>
      <c r="C595" s="9" t="str">
        <f>IF(ISBLANK(Input!C237)," ",Input!C237)</f>
        <v xml:space="preserve"> </v>
      </c>
      <c r="D595" s="9">
        <f>Input!F237</f>
        <v>0</v>
      </c>
      <c r="E595" s="9">
        <f>D595+D595*'Directions and Options'!$C$23</f>
        <v>0</v>
      </c>
      <c r="F595" s="9">
        <f>E595+E595*'Directions and Options'!$C$23</f>
        <v>0</v>
      </c>
      <c r="G595" s="9">
        <f>F595+F595*'Directions and Options'!$C$23</f>
        <v>0</v>
      </c>
      <c r="H595" s="9">
        <f>G595+G595*'Directions and Options'!$C$23</f>
        <v>0</v>
      </c>
      <c r="I595" s="9">
        <f>H595+H595*'Directions and Options'!$C$24</f>
        <v>0</v>
      </c>
      <c r="J595" s="9">
        <f>I595+I595*'Directions and Options'!$C$24</f>
        <v>0</v>
      </c>
      <c r="K595" s="9">
        <f>J595+J595*'Directions and Options'!$C$24</f>
        <v>0</v>
      </c>
      <c r="L595" s="9">
        <f>K595+K595*'Directions and Options'!$C$24</f>
        <v>0</v>
      </c>
      <c r="M595" s="9">
        <f>L595+L595*'Directions and Options'!$C$24</f>
        <v>0</v>
      </c>
      <c r="N595" s="9">
        <f>M595+M595*'Directions and Options'!$C$24</f>
        <v>0</v>
      </c>
      <c r="O595" s="9">
        <f>N595+N595*'Directions and Options'!$C$24</f>
        <v>0</v>
      </c>
      <c r="P595" s="9">
        <f>O595+O595*'Directions and Options'!$C$24</f>
        <v>0</v>
      </c>
      <c r="Q595" s="9">
        <f>P595+P595*'Directions and Options'!$C$24</f>
        <v>0</v>
      </c>
      <c r="R595" s="9">
        <f>Q595+Q595*'Directions and Options'!$C$24</f>
        <v>0</v>
      </c>
      <c r="S595" s="9">
        <f>R595+R595*'Directions and Options'!$C$24</f>
        <v>0</v>
      </c>
      <c r="T595" s="9">
        <f>S595+S595*'Directions and Options'!$C$24</f>
        <v>0</v>
      </c>
      <c r="U595" s="9">
        <f>T595+T595*'Directions and Options'!$C$24</f>
        <v>0</v>
      </c>
      <c r="V595" s="9">
        <f>U595+U595*'Directions and Options'!$C$24</f>
        <v>0</v>
      </c>
      <c r="W595" s="9">
        <f>V595+V595*'Directions and Options'!$C$24</f>
        <v>0</v>
      </c>
      <c r="X595" s="9">
        <f>W595+W595*'Directions and Options'!$C$24</f>
        <v>0</v>
      </c>
    </row>
    <row r="596" spans="2:24" hidden="1" outlineLevel="2" x14ac:dyDescent="0.3">
      <c r="B596" s="113"/>
      <c r="C596" s="9" t="str">
        <f>IF(ISBLANK(Input!C238)," ",Input!C238)</f>
        <v xml:space="preserve"> </v>
      </c>
      <c r="D596" s="9">
        <f>Input!F238</f>
        <v>0</v>
      </c>
      <c r="E596" s="9">
        <f>D596+D596*'Directions and Options'!$C$23</f>
        <v>0</v>
      </c>
      <c r="F596" s="9">
        <f>E596+E596*'Directions and Options'!$C$23</f>
        <v>0</v>
      </c>
      <c r="G596" s="9">
        <f>F596+F596*'Directions and Options'!$C$23</f>
        <v>0</v>
      </c>
      <c r="H596" s="9">
        <f>G596+G596*'Directions and Options'!$C$23</f>
        <v>0</v>
      </c>
      <c r="I596" s="9">
        <f>H596+H596*'Directions and Options'!$C$24</f>
        <v>0</v>
      </c>
      <c r="J596" s="9">
        <f>I596+I596*'Directions and Options'!$C$24</f>
        <v>0</v>
      </c>
      <c r="K596" s="9">
        <f>J596+J596*'Directions and Options'!$C$24</f>
        <v>0</v>
      </c>
      <c r="L596" s="9">
        <f>K596+K596*'Directions and Options'!$C$24</f>
        <v>0</v>
      </c>
      <c r="M596" s="9">
        <f>L596+L596*'Directions and Options'!$C$24</f>
        <v>0</v>
      </c>
      <c r="N596" s="9">
        <f>M596+M596*'Directions and Options'!$C$24</f>
        <v>0</v>
      </c>
      <c r="O596" s="9">
        <f>N596+N596*'Directions and Options'!$C$24</f>
        <v>0</v>
      </c>
      <c r="P596" s="9">
        <f>O596+O596*'Directions and Options'!$C$24</f>
        <v>0</v>
      </c>
      <c r="Q596" s="9">
        <f>P596+P596*'Directions and Options'!$C$24</f>
        <v>0</v>
      </c>
      <c r="R596" s="9">
        <f>Q596+Q596*'Directions and Options'!$C$24</f>
        <v>0</v>
      </c>
      <c r="S596" s="9">
        <f>R596+R596*'Directions and Options'!$C$24</f>
        <v>0</v>
      </c>
      <c r="T596" s="9">
        <f>S596+S596*'Directions and Options'!$C$24</f>
        <v>0</v>
      </c>
      <c r="U596" s="9">
        <f>T596+T596*'Directions and Options'!$C$24</f>
        <v>0</v>
      </c>
      <c r="V596" s="9">
        <f>U596+U596*'Directions and Options'!$C$24</f>
        <v>0</v>
      </c>
      <c r="W596" s="9">
        <f>V596+V596*'Directions and Options'!$C$24</f>
        <v>0</v>
      </c>
      <c r="X596" s="9">
        <f>W596+W596*'Directions and Options'!$C$24</f>
        <v>0</v>
      </c>
    </row>
    <row r="597" spans="2:24" hidden="1" outlineLevel="2" x14ac:dyDescent="0.3">
      <c r="B597" s="113"/>
      <c r="C597" s="9" t="str">
        <f>IF(ISBLANK(Input!C239)," ",Input!C239)</f>
        <v xml:space="preserve"> </v>
      </c>
      <c r="D597" s="9">
        <f>Input!F239</f>
        <v>0</v>
      </c>
      <c r="E597" s="9">
        <f>D597+D597*'Directions and Options'!$C$23</f>
        <v>0</v>
      </c>
      <c r="F597" s="9">
        <f>E597+E597*'Directions and Options'!$C$23</f>
        <v>0</v>
      </c>
      <c r="G597" s="9">
        <f>F597+F597*'Directions and Options'!$C$23</f>
        <v>0</v>
      </c>
      <c r="H597" s="9">
        <f>G597+G597*'Directions and Options'!$C$23</f>
        <v>0</v>
      </c>
      <c r="I597" s="9">
        <f>H597+H597*'Directions and Options'!$C$24</f>
        <v>0</v>
      </c>
      <c r="J597" s="9">
        <f>I597+I597*'Directions and Options'!$C$24</f>
        <v>0</v>
      </c>
      <c r="K597" s="9">
        <f>J597+J597*'Directions and Options'!$C$24</f>
        <v>0</v>
      </c>
      <c r="L597" s="9">
        <f>K597+K597*'Directions and Options'!$C$24</f>
        <v>0</v>
      </c>
      <c r="M597" s="9">
        <f>L597+L597*'Directions and Options'!$C$24</f>
        <v>0</v>
      </c>
      <c r="N597" s="9">
        <f>M597+M597*'Directions and Options'!$C$24</f>
        <v>0</v>
      </c>
      <c r="O597" s="9">
        <f>N597+N597*'Directions and Options'!$C$24</f>
        <v>0</v>
      </c>
      <c r="P597" s="9">
        <f>O597+O597*'Directions and Options'!$C$24</f>
        <v>0</v>
      </c>
      <c r="Q597" s="9">
        <f>P597+P597*'Directions and Options'!$C$24</f>
        <v>0</v>
      </c>
      <c r="R597" s="9">
        <f>Q597+Q597*'Directions and Options'!$C$24</f>
        <v>0</v>
      </c>
      <c r="S597" s="9">
        <f>R597+R597*'Directions and Options'!$C$24</f>
        <v>0</v>
      </c>
      <c r="T597" s="9">
        <f>S597+S597*'Directions and Options'!$C$24</f>
        <v>0</v>
      </c>
      <c r="U597" s="9">
        <f>T597+T597*'Directions and Options'!$C$24</f>
        <v>0</v>
      </c>
      <c r="V597" s="9">
        <f>U597+U597*'Directions and Options'!$C$24</f>
        <v>0</v>
      </c>
      <c r="W597" s="9">
        <f>V597+V597*'Directions and Options'!$C$24</f>
        <v>0</v>
      </c>
      <c r="X597" s="9">
        <f>W597+W597*'Directions and Options'!$C$24</f>
        <v>0</v>
      </c>
    </row>
    <row r="598" spans="2:24" hidden="1" outlineLevel="2" x14ac:dyDescent="0.3">
      <c r="B598" s="113"/>
      <c r="C598" s="9" t="str">
        <f>IF(ISBLANK(Input!C240)," ",Input!C240)</f>
        <v xml:space="preserve"> </v>
      </c>
      <c r="D598" s="9">
        <f>Input!F240</f>
        <v>0</v>
      </c>
      <c r="E598" s="9">
        <f>D598+D598*'Directions and Options'!$C$23</f>
        <v>0</v>
      </c>
      <c r="F598" s="9">
        <f>E598+E598*'Directions and Options'!$C$23</f>
        <v>0</v>
      </c>
      <c r="G598" s="9">
        <f>F598+F598*'Directions and Options'!$C$23</f>
        <v>0</v>
      </c>
      <c r="H598" s="9">
        <f>G598+G598*'Directions and Options'!$C$23</f>
        <v>0</v>
      </c>
      <c r="I598" s="9">
        <f>H598+H598*'Directions and Options'!$C$24</f>
        <v>0</v>
      </c>
      <c r="J598" s="9">
        <f>I598+I598*'Directions and Options'!$C$24</f>
        <v>0</v>
      </c>
      <c r="K598" s="9">
        <f>J598+J598*'Directions and Options'!$C$24</f>
        <v>0</v>
      </c>
      <c r="L598" s="9">
        <f>K598+K598*'Directions and Options'!$C$24</f>
        <v>0</v>
      </c>
      <c r="M598" s="9">
        <f>L598+L598*'Directions and Options'!$C$24</f>
        <v>0</v>
      </c>
      <c r="N598" s="9">
        <f>M598+M598*'Directions and Options'!$C$24</f>
        <v>0</v>
      </c>
      <c r="O598" s="9">
        <f>N598+N598*'Directions and Options'!$C$24</f>
        <v>0</v>
      </c>
      <c r="P598" s="9">
        <f>O598+O598*'Directions and Options'!$C$24</f>
        <v>0</v>
      </c>
      <c r="Q598" s="9">
        <f>P598+P598*'Directions and Options'!$C$24</f>
        <v>0</v>
      </c>
      <c r="R598" s="9">
        <f>Q598+Q598*'Directions and Options'!$C$24</f>
        <v>0</v>
      </c>
      <c r="S598" s="9">
        <f>R598+R598*'Directions and Options'!$C$24</f>
        <v>0</v>
      </c>
      <c r="T598" s="9">
        <f>S598+S598*'Directions and Options'!$C$24</f>
        <v>0</v>
      </c>
      <c r="U598" s="9">
        <f>T598+T598*'Directions and Options'!$C$24</f>
        <v>0</v>
      </c>
      <c r="V598" s="9">
        <f>U598+U598*'Directions and Options'!$C$24</f>
        <v>0</v>
      </c>
      <c r="W598" s="9">
        <f>V598+V598*'Directions and Options'!$C$24</f>
        <v>0</v>
      </c>
      <c r="X598" s="9">
        <f>W598+W598*'Directions and Options'!$C$24</f>
        <v>0</v>
      </c>
    </row>
    <row r="599" spans="2:24" hidden="1" outlineLevel="2" x14ac:dyDescent="0.3">
      <c r="B599" s="113"/>
      <c r="C599" s="9" t="str">
        <f>IF(ISBLANK(Input!C241)," ",Input!C241)</f>
        <v xml:space="preserve"> </v>
      </c>
      <c r="D599" s="9">
        <f>Input!F241</f>
        <v>0</v>
      </c>
      <c r="E599" s="9">
        <f>D599+D599*'Directions and Options'!$C$23</f>
        <v>0</v>
      </c>
      <c r="F599" s="9">
        <f>E599+E599*'Directions and Options'!$C$23</f>
        <v>0</v>
      </c>
      <c r="G599" s="9">
        <f>F599+F599*'Directions and Options'!$C$23</f>
        <v>0</v>
      </c>
      <c r="H599" s="9">
        <f>G599+G599*'Directions and Options'!$C$23</f>
        <v>0</v>
      </c>
      <c r="I599" s="9">
        <f>H599+H599*'Directions and Options'!$C$24</f>
        <v>0</v>
      </c>
      <c r="J599" s="9">
        <f>I599+I599*'Directions and Options'!$C$24</f>
        <v>0</v>
      </c>
      <c r="K599" s="9">
        <f>J599+J599*'Directions and Options'!$C$24</f>
        <v>0</v>
      </c>
      <c r="L599" s="9">
        <f>K599+K599*'Directions and Options'!$C$24</f>
        <v>0</v>
      </c>
      <c r="M599" s="9">
        <f>L599+L599*'Directions and Options'!$C$24</f>
        <v>0</v>
      </c>
      <c r="N599" s="9">
        <f>M599+M599*'Directions and Options'!$C$24</f>
        <v>0</v>
      </c>
      <c r="O599" s="9">
        <f>N599+N599*'Directions and Options'!$C$24</f>
        <v>0</v>
      </c>
      <c r="P599" s="9">
        <f>O599+O599*'Directions and Options'!$C$24</f>
        <v>0</v>
      </c>
      <c r="Q599" s="9">
        <f>P599+P599*'Directions and Options'!$C$24</f>
        <v>0</v>
      </c>
      <c r="R599" s="9">
        <f>Q599+Q599*'Directions and Options'!$C$24</f>
        <v>0</v>
      </c>
      <c r="S599" s="9">
        <f>R599+R599*'Directions and Options'!$C$24</f>
        <v>0</v>
      </c>
      <c r="T599" s="9">
        <f>S599+S599*'Directions and Options'!$C$24</f>
        <v>0</v>
      </c>
      <c r="U599" s="9">
        <f>T599+T599*'Directions and Options'!$C$24</f>
        <v>0</v>
      </c>
      <c r="V599" s="9">
        <f>U599+U599*'Directions and Options'!$C$24</f>
        <v>0</v>
      </c>
      <c r="W599" s="9">
        <f>V599+V599*'Directions and Options'!$C$24</f>
        <v>0</v>
      </c>
      <c r="X599" s="9">
        <f>W599+W599*'Directions and Options'!$C$24</f>
        <v>0</v>
      </c>
    </row>
    <row r="600" spans="2:24" hidden="1" outlineLevel="2" x14ac:dyDescent="0.3">
      <c r="B600" s="113"/>
      <c r="C600" s="9" t="str">
        <f>IF(ISBLANK(Input!C242)," ",Input!C242)</f>
        <v xml:space="preserve"> </v>
      </c>
      <c r="D600" s="9">
        <f>Input!F242</f>
        <v>0</v>
      </c>
      <c r="E600" s="9">
        <f>D600+D600*'Directions and Options'!$C$23</f>
        <v>0</v>
      </c>
      <c r="F600" s="9">
        <f>E600+E600*'Directions and Options'!$C$23</f>
        <v>0</v>
      </c>
      <c r="G600" s="9">
        <f>F600+F600*'Directions and Options'!$C$23</f>
        <v>0</v>
      </c>
      <c r="H600" s="9">
        <f>G600+G600*'Directions and Options'!$C$23</f>
        <v>0</v>
      </c>
      <c r="I600" s="9">
        <f>H600+H600*'Directions and Options'!$C$24</f>
        <v>0</v>
      </c>
      <c r="J600" s="9">
        <f>I600+I600*'Directions and Options'!$C$24</f>
        <v>0</v>
      </c>
      <c r="K600" s="9">
        <f>J600+J600*'Directions and Options'!$C$24</f>
        <v>0</v>
      </c>
      <c r="L600" s="9">
        <f>K600+K600*'Directions and Options'!$C$24</f>
        <v>0</v>
      </c>
      <c r="M600" s="9">
        <f>L600+L600*'Directions and Options'!$C$24</f>
        <v>0</v>
      </c>
      <c r="N600" s="9">
        <f>M600+M600*'Directions and Options'!$C$24</f>
        <v>0</v>
      </c>
      <c r="O600" s="9">
        <f>N600+N600*'Directions and Options'!$C$24</f>
        <v>0</v>
      </c>
      <c r="P600" s="9">
        <f>O600+O600*'Directions and Options'!$C$24</f>
        <v>0</v>
      </c>
      <c r="Q600" s="9">
        <f>P600+P600*'Directions and Options'!$C$24</f>
        <v>0</v>
      </c>
      <c r="R600" s="9">
        <f>Q600+Q600*'Directions and Options'!$C$24</f>
        <v>0</v>
      </c>
      <c r="S600" s="9">
        <f>R600+R600*'Directions and Options'!$C$24</f>
        <v>0</v>
      </c>
      <c r="T600" s="9">
        <f>S600+S600*'Directions and Options'!$C$24</f>
        <v>0</v>
      </c>
      <c r="U600" s="9">
        <f>T600+T600*'Directions and Options'!$C$24</f>
        <v>0</v>
      </c>
      <c r="V600" s="9">
        <f>U600+U600*'Directions and Options'!$C$24</f>
        <v>0</v>
      </c>
      <c r="W600" s="9">
        <f>V600+V600*'Directions and Options'!$C$24</f>
        <v>0</v>
      </c>
      <c r="X600" s="9">
        <f>W600+W600*'Directions and Options'!$C$24</f>
        <v>0</v>
      </c>
    </row>
    <row r="601" spans="2:24" hidden="1" outlineLevel="2" x14ac:dyDescent="0.3">
      <c r="B601" s="113"/>
      <c r="C601" s="9" t="str">
        <f>IF(ISBLANK(Input!C243)," ",Input!C243)</f>
        <v xml:space="preserve"> </v>
      </c>
      <c r="D601" s="9">
        <f>Input!F243</f>
        <v>0</v>
      </c>
      <c r="E601" s="9">
        <f>D601+D601*'Directions and Options'!$C$23</f>
        <v>0</v>
      </c>
      <c r="F601" s="9">
        <f>E601+E601*'Directions and Options'!$C$23</f>
        <v>0</v>
      </c>
      <c r="G601" s="9">
        <f>F601+F601*'Directions and Options'!$C$23</f>
        <v>0</v>
      </c>
      <c r="H601" s="9">
        <f>G601+G601*'Directions and Options'!$C$23</f>
        <v>0</v>
      </c>
      <c r="I601" s="9">
        <f>H601+H601*'Directions and Options'!$C$24</f>
        <v>0</v>
      </c>
      <c r="J601" s="9">
        <f>I601+I601*'Directions and Options'!$C$24</f>
        <v>0</v>
      </c>
      <c r="K601" s="9">
        <f>J601+J601*'Directions and Options'!$C$24</f>
        <v>0</v>
      </c>
      <c r="L601" s="9">
        <f>K601+K601*'Directions and Options'!$C$24</f>
        <v>0</v>
      </c>
      <c r="M601" s="9">
        <f>L601+L601*'Directions and Options'!$C$24</f>
        <v>0</v>
      </c>
      <c r="N601" s="9">
        <f>M601+M601*'Directions and Options'!$C$24</f>
        <v>0</v>
      </c>
      <c r="O601" s="9">
        <f>N601+N601*'Directions and Options'!$C$24</f>
        <v>0</v>
      </c>
      <c r="P601" s="9">
        <f>O601+O601*'Directions and Options'!$C$24</f>
        <v>0</v>
      </c>
      <c r="Q601" s="9">
        <f>P601+P601*'Directions and Options'!$C$24</f>
        <v>0</v>
      </c>
      <c r="R601" s="9">
        <f>Q601+Q601*'Directions and Options'!$C$24</f>
        <v>0</v>
      </c>
      <c r="S601" s="9">
        <f>R601+R601*'Directions and Options'!$C$24</f>
        <v>0</v>
      </c>
      <c r="T601" s="9">
        <f>S601+S601*'Directions and Options'!$C$24</f>
        <v>0</v>
      </c>
      <c r="U601" s="9">
        <f>T601+T601*'Directions and Options'!$C$24</f>
        <v>0</v>
      </c>
      <c r="V601" s="9">
        <f>U601+U601*'Directions and Options'!$C$24</f>
        <v>0</v>
      </c>
      <c r="W601" s="9">
        <f>V601+V601*'Directions and Options'!$C$24</f>
        <v>0</v>
      </c>
      <c r="X601" s="9">
        <f>W601+W601*'Directions and Options'!$C$24</f>
        <v>0</v>
      </c>
    </row>
    <row r="602" spans="2:24" hidden="1" outlineLevel="2" x14ac:dyDescent="0.3">
      <c r="B602" s="113"/>
      <c r="C602" s="9" t="str">
        <f>IF(ISBLANK(Input!C244)," ",Input!C244)</f>
        <v xml:space="preserve"> </v>
      </c>
      <c r="D602" s="9">
        <f>Input!F244</f>
        <v>0</v>
      </c>
      <c r="E602" s="9">
        <f>D602+D602*'Directions and Options'!$C$23</f>
        <v>0</v>
      </c>
      <c r="F602" s="9">
        <f>E602+E602*'Directions and Options'!$C$23</f>
        <v>0</v>
      </c>
      <c r="G602" s="9">
        <f>F602+F602*'Directions and Options'!$C$23</f>
        <v>0</v>
      </c>
      <c r="H602" s="9">
        <f>G602+G602*'Directions and Options'!$C$23</f>
        <v>0</v>
      </c>
      <c r="I602" s="9">
        <f>H602+H602*'Directions and Options'!$C$24</f>
        <v>0</v>
      </c>
      <c r="J602" s="9">
        <f>I602+I602*'Directions and Options'!$C$24</f>
        <v>0</v>
      </c>
      <c r="K602" s="9">
        <f>J602+J602*'Directions and Options'!$C$24</f>
        <v>0</v>
      </c>
      <c r="L602" s="9">
        <f>K602+K602*'Directions and Options'!$C$24</f>
        <v>0</v>
      </c>
      <c r="M602" s="9">
        <f>L602+L602*'Directions and Options'!$C$24</f>
        <v>0</v>
      </c>
      <c r="N602" s="9">
        <f>M602+M602*'Directions and Options'!$C$24</f>
        <v>0</v>
      </c>
      <c r="O602" s="9">
        <f>N602+N602*'Directions and Options'!$C$24</f>
        <v>0</v>
      </c>
      <c r="P602" s="9">
        <f>O602+O602*'Directions and Options'!$C$24</f>
        <v>0</v>
      </c>
      <c r="Q602" s="9">
        <f>P602+P602*'Directions and Options'!$C$24</f>
        <v>0</v>
      </c>
      <c r="R602" s="9">
        <f>Q602+Q602*'Directions and Options'!$C$24</f>
        <v>0</v>
      </c>
      <c r="S602" s="9">
        <f>R602+R602*'Directions and Options'!$C$24</f>
        <v>0</v>
      </c>
      <c r="T602" s="9">
        <f>S602+S602*'Directions and Options'!$C$24</f>
        <v>0</v>
      </c>
      <c r="U602" s="9">
        <f>T602+T602*'Directions and Options'!$C$24</f>
        <v>0</v>
      </c>
      <c r="V602" s="9">
        <f>U602+U602*'Directions and Options'!$C$24</f>
        <v>0</v>
      </c>
      <c r="W602" s="9">
        <f>V602+V602*'Directions and Options'!$C$24</f>
        <v>0</v>
      </c>
      <c r="X602" s="9">
        <f>W602+W602*'Directions and Options'!$C$24</f>
        <v>0</v>
      </c>
    </row>
    <row r="603" spans="2:24" hidden="1" outlineLevel="2" x14ac:dyDescent="0.3">
      <c r="B603" s="113"/>
      <c r="C603" s="9" t="str">
        <f>IF(ISBLANK(Input!C245)," ",Input!C245)</f>
        <v xml:space="preserve"> </v>
      </c>
      <c r="D603" s="9">
        <f>Input!F245</f>
        <v>0</v>
      </c>
      <c r="E603" s="9">
        <f>D603+D603*'Directions and Options'!$C$23</f>
        <v>0</v>
      </c>
      <c r="F603" s="9">
        <f>E603+E603*'Directions and Options'!$C$23</f>
        <v>0</v>
      </c>
      <c r="G603" s="9">
        <f>F603+F603*'Directions and Options'!$C$23</f>
        <v>0</v>
      </c>
      <c r="H603" s="9">
        <f>G603+G603*'Directions and Options'!$C$23</f>
        <v>0</v>
      </c>
      <c r="I603" s="9">
        <f>H603+H603*'Directions and Options'!$C$24</f>
        <v>0</v>
      </c>
      <c r="J603" s="9">
        <f>I603+I603*'Directions and Options'!$C$24</f>
        <v>0</v>
      </c>
      <c r="K603" s="9">
        <f>J603+J603*'Directions and Options'!$C$24</f>
        <v>0</v>
      </c>
      <c r="L603" s="9">
        <f>K603+K603*'Directions and Options'!$C$24</f>
        <v>0</v>
      </c>
      <c r="M603" s="9">
        <f>L603+L603*'Directions and Options'!$C$24</f>
        <v>0</v>
      </c>
      <c r="N603" s="9">
        <f>M603+M603*'Directions and Options'!$C$24</f>
        <v>0</v>
      </c>
      <c r="O603" s="9">
        <f>N603+N603*'Directions and Options'!$C$24</f>
        <v>0</v>
      </c>
      <c r="P603" s="9">
        <f>O603+O603*'Directions and Options'!$C$24</f>
        <v>0</v>
      </c>
      <c r="Q603" s="9">
        <f>P603+P603*'Directions and Options'!$C$24</f>
        <v>0</v>
      </c>
      <c r="R603" s="9">
        <f>Q603+Q603*'Directions and Options'!$C$24</f>
        <v>0</v>
      </c>
      <c r="S603" s="9">
        <f>R603+R603*'Directions and Options'!$C$24</f>
        <v>0</v>
      </c>
      <c r="T603" s="9">
        <f>S603+S603*'Directions and Options'!$C$24</f>
        <v>0</v>
      </c>
      <c r="U603" s="9">
        <f>T603+T603*'Directions and Options'!$C$24</f>
        <v>0</v>
      </c>
      <c r="V603" s="9">
        <f>U603+U603*'Directions and Options'!$C$24</f>
        <v>0</v>
      </c>
      <c r="W603" s="9">
        <f>V603+V603*'Directions and Options'!$C$24</f>
        <v>0</v>
      </c>
      <c r="X603" s="9">
        <f>W603+W603*'Directions and Options'!$C$24</f>
        <v>0</v>
      </c>
    </row>
    <row r="604" spans="2:24" hidden="1" outlineLevel="2" x14ac:dyDescent="0.3">
      <c r="B604" s="113"/>
      <c r="C604" s="9" t="str">
        <f>IF(ISBLANK(Input!C246)," ",Input!C246)</f>
        <v xml:space="preserve"> </v>
      </c>
      <c r="D604" s="9">
        <f>Input!F246</f>
        <v>0</v>
      </c>
      <c r="E604" s="9">
        <f>D604+D604*'Directions and Options'!$C$23</f>
        <v>0</v>
      </c>
      <c r="F604" s="9">
        <f>E604+E604*'Directions and Options'!$C$23</f>
        <v>0</v>
      </c>
      <c r="G604" s="9">
        <f>F604+F604*'Directions and Options'!$C$23</f>
        <v>0</v>
      </c>
      <c r="H604" s="9">
        <f>G604+G604*'Directions and Options'!$C$23</f>
        <v>0</v>
      </c>
      <c r="I604" s="9">
        <f>H604+H604*'Directions and Options'!$C$24</f>
        <v>0</v>
      </c>
      <c r="J604" s="9">
        <f>I604+I604*'Directions and Options'!$C$24</f>
        <v>0</v>
      </c>
      <c r="K604" s="9">
        <f>J604+J604*'Directions and Options'!$C$24</f>
        <v>0</v>
      </c>
      <c r="L604" s="9">
        <f>K604+K604*'Directions and Options'!$C$24</f>
        <v>0</v>
      </c>
      <c r="M604" s="9">
        <f>L604+L604*'Directions and Options'!$C$24</f>
        <v>0</v>
      </c>
      <c r="N604" s="9">
        <f>M604+M604*'Directions and Options'!$C$24</f>
        <v>0</v>
      </c>
      <c r="O604" s="9">
        <f>N604+N604*'Directions and Options'!$C$24</f>
        <v>0</v>
      </c>
      <c r="P604" s="9">
        <f>O604+O604*'Directions and Options'!$C$24</f>
        <v>0</v>
      </c>
      <c r="Q604" s="9">
        <f>P604+P604*'Directions and Options'!$C$24</f>
        <v>0</v>
      </c>
      <c r="R604" s="9">
        <f>Q604+Q604*'Directions and Options'!$C$24</f>
        <v>0</v>
      </c>
      <c r="S604" s="9">
        <f>R604+R604*'Directions and Options'!$C$24</f>
        <v>0</v>
      </c>
      <c r="T604" s="9">
        <f>S604+S604*'Directions and Options'!$C$24</f>
        <v>0</v>
      </c>
      <c r="U604" s="9">
        <f>T604+T604*'Directions and Options'!$C$24</f>
        <v>0</v>
      </c>
      <c r="V604" s="9">
        <f>U604+U604*'Directions and Options'!$C$24</f>
        <v>0</v>
      </c>
      <c r="W604" s="9">
        <f>V604+V604*'Directions and Options'!$C$24</f>
        <v>0</v>
      </c>
      <c r="X604" s="9">
        <f>W604+W604*'Directions and Options'!$C$24</f>
        <v>0</v>
      </c>
    </row>
    <row r="605" spans="2:24" hidden="1" outlineLevel="2" x14ac:dyDescent="0.3">
      <c r="B605" s="113"/>
      <c r="C605" s="9" t="str">
        <f>IF(ISBLANK(Input!C247)," ",Input!C247)</f>
        <v xml:space="preserve"> </v>
      </c>
      <c r="D605" s="9">
        <f>Input!F247</f>
        <v>0</v>
      </c>
      <c r="E605" s="9">
        <f>D605+D605*'Directions and Options'!$C$23</f>
        <v>0</v>
      </c>
      <c r="F605" s="9">
        <f>E605+E605*'Directions and Options'!$C$23</f>
        <v>0</v>
      </c>
      <c r="G605" s="9">
        <f>F605+F605*'Directions and Options'!$C$23</f>
        <v>0</v>
      </c>
      <c r="H605" s="9">
        <f>G605+G605*'Directions and Options'!$C$23</f>
        <v>0</v>
      </c>
      <c r="I605" s="9">
        <f>H605+H605*'Directions and Options'!$C$24</f>
        <v>0</v>
      </c>
      <c r="J605" s="9">
        <f>I605+I605*'Directions and Options'!$C$24</f>
        <v>0</v>
      </c>
      <c r="K605" s="9">
        <f>J605+J605*'Directions and Options'!$C$24</f>
        <v>0</v>
      </c>
      <c r="L605" s="9">
        <f>K605+K605*'Directions and Options'!$C$24</f>
        <v>0</v>
      </c>
      <c r="M605" s="9">
        <f>L605+L605*'Directions and Options'!$C$24</f>
        <v>0</v>
      </c>
      <c r="N605" s="9">
        <f>M605+M605*'Directions and Options'!$C$24</f>
        <v>0</v>
      </c>
      <c r="O605" s="9">
        <f>N605+N605*'Directions and Options'!$C$24</f>
        <v>0</v>
      </c>
      <c r="P605" s="9">
        <f>O605+O605*'Directions and Options'!$C$24</f>
        <v>0</v>
      </c>
      <c r="Q605" s="9">
        <f>P605+P605*'Directions and Options'!$C$24</f>
        <v>0</v>
      </c>
      <c r="R605" s="9">
        <f>Q605+Q605*'Directions and Options'!$C$24</f>
        <v>0</v>
      </c>
      <c r="S605" s="9">
        <f>R605+R605*'Directions and Options'!$C$24</f>
        <v>0</v>
      </c>
      <c r="T605" s="9">
        <f>S605+S605*'Directions and Options'!$C$24</f>
        <v>0</v>
      </c>
      <c r="U605" s="9">
        <f>T605+T605*'Directions and Options'!$C$24</f>
        <v>0</v>
      </c>
      <c r="V605" s="9">
        <f>U605+U605*'Directions and Options'!$C$24</f>
        <v>0</v>
      </c>
      <c r="W605" s="9">
        <f>V605+V605*'Directions and Options'!$C$24</f>
        <v>0</v>
      </c>
      <c r="X605" s="9">
        <f>W605+W605*'Directions and Options'!$C$24</f>
        <v>0</v>
      </c>
    </row>
    <row r="606" spans="2:24" hidden="1" outlineLevel="2" x14ac:dyDescent="0.3">
      <c r="B606" s="113"/>
      <c r="C606" s="9" t="str">
        <f>IF(ISBLANK(Input!C248)," ",Input!C248)</f>
        <v xml:space="preserve"> </v>
      </c>
      <c r="D606" s="9">
        <f>Input!F248</f>
        <v>0</v>
      </c>
      <c r="E606" s="9">
        <f>D606+D606*'Directions and Options'!$C$23</f>
        <v>0</v>
      </c>
      <c r="F606" s="9">
        <f>E606+E606*'Directions and Options'!$C$23</f>
        <v>0</v>
      </c>
      <c r="G606" s="9">
        <f>F606+F606*'Directions and Options'!$C$23</f>
        <v>0</v>
      </c>
      <c r="H606" s="9">
        <f>G606+G606*'Directions and Options'!$C$23</f>
        <v>0</v>
      </c>
      <c r="I606" s="9">
        <f>H606+H606*'Directions and Options'!$C$24</f>
        <v>0</v>
      </c>
      <c r="J606" s="9">
        <f>I606+I606*'Directions and Options'!$C$24</f>
        <v>0</v>
      </c>
      <c r="K606" s="9">
        <f>J606+J606*'Directions and Options'!$C$24</f>
        <v>0</v>
      </c>
      <c r="L606" s="9">
        <f>K606+K606*'Directions and Options'!$C$24</f>
        <v>0</v>
      </c>
      <c r="M606" s="9">
        <f>L606+L606*'Directions and Options'!$C$24</f>
        <v>0</v>
      </c>
      <c r="N606" s="9">
        <f>M606+M606*'Directions and Options'!$C$24</f>
        <v>0</v>
      </c>
      <c r="O606" s="9">
        <f>N606+N606*'Directions and Options'!$C$24</f>
        <v>0</v>
      </c>
      <c r="P606" s="9">
        <f>O606+O606*'Directions and Options'!$C$24</f>
        <v>0</v>
      </c>
      <c r="Q606" s="9">
        <f>P606+P606*'Directions and Options'!$C$24</f>
        <v>0</v>
      </c>
      <c r="R606" s="9">
        <f>Q606+Q606*'Directions and Options'!$C$24</f>
        <v>0</v>
      </c>
      <c r="S606" s="9">
        <f>R606+R606*'Directions and Options'!$C$24</f>
        <v>0</v>
      </c>
      <c r="T606" s="9">
        <f>S606+S606*'Directions and Options'!$C$24</f>
        <v>0</v>
      </c>
      <c r="U606" s="9">
        <f>T606+T606*'Directions and Options'!$C$24</f>
        <v>0</v>
      </c>
      <c r="V606" s="9">
        <f>U606+U606*'Directions and Options'!$C$24</f>
        <v>0</v>
      </c>
      <c r="W606" s="9">
        <f>V606+V606*'Directions and Options'!$C$24</f>
        <v>0</v>
      </c>
      <c r="X606" s="9">
        <f>W606+W606*'Directions and Options'!$C$24</f>
        <v>0</v>
      </c>
    </row>
    <row r="607" spans="2:24" hidden="1" outlineLevel="2" x14ac:dyDescent="0.3">
      <c r="B607" s="113"/>
      <c r="C607" s="9" t="str">
        <f>IF(ISBLANK(Input!C249)," ",Input!C249)</f>
        <v xml:space="preserve"> </v>
      </c>
      <c r="D607" s="9">
        <f>Input!F249</f>
        <v>0</v>
      </c>
      <c r="E607" s="9">
        <f>D607+D607*'Directions and Options'!$C$23</f>
        <v>0</v>
      </c>
      <c r="F607" s="9">
        <f>E607+E607*'Directions and Options'!$C$23</f>
        <v>0</v>
      </c>
      <c r="G607" s="9">
        <f>F607+F607*'Directions and Options'!$C$23</f>
        <v>0</v>
      </c>
      <c r="H607" s="9">
        <f>G607+G607*'Directions and Options'!$C$23</f>
        <v>0</v>
      </c>
      <c r="I607" s="9">
        <f>H607+H607*'Directions and Options'!$C$24</f>
        <v>0</v>
      </c>
      <c r="J607" s="9">
        <f>I607+I607*'Directions and Options'!$C$24</f>
        <v>0</v>
      </c>
      <c r="K607" s="9">
        <f>J607+J607*'Directions and Options'!$C$24</f>
        <v>0</v>
      </c>
      <c r="L607" s="9">
        <f>K607+K607*'Directions and Options'!$C$24</f>
        <v>0</v>
      </c>
      <c r="M607" s="9">
        <f>L607+L607*'Directions and Options'!$C$24</f>
        <v>0</v>
      </c>
      <c r="N607" s="9">
        <f>M607+M607*'Directions and Options'!$C$24</f>
        <v>0</v>
      </c>
      <c r="O607" s="9">
        <f>N607+N607*'Directions and Options'!$C$24</f>
        <v>0</v>
      </c>
      <c r="P607" s="9">
        <f>O607+O607*'Directions and Options'!$C$24</f>
        <v>0</v>
      </c>
      <c r="Q607" s="9">
        <f>P607+P607*'Directions and Options'!$C$24</f>
        <v>0</v>
      </c>
      <c r="R607" s="9">
        <f>Q607+Q607*'Directions and Options'!$C$24</f>
        <v>0</v>
      </c>
      <c r="S607" s="9">
        <f>R607+R607*'Directions and Options'!$C$24</f>
        <v>0</v>
      </c>
      <c r="T607" s="9">
        <f>S607+S607*'Directions and Options'!$C$24</f>
        <v>0</v>
      </c>
      <c r="U607" s="9">
        <f>T607+T607*'Directions and Options'!$C$24</f>
        <v>0</v>
      </c>
      <c r="V607" s="9">
        <f>U607+U607*'Directions and Options'!$C$24</f>
        <v>0</v>
      </c>
      <c r="W607" s="9">
        <f>V607+V607*'Directions and Options'!$C$24</f>
        <v>0</v>
      </c>
      <c r="X607" s="9">
        <f>W607+W607*'Directions and Options'!$C$24</f>
        <v>0</v>
      </c>
    </row>
    <row r="608" spans="2:24" hidden="1" outlineLevel="2" x14ac:dyDescent="0.3">
      <c r="B608" s="113"/>
      <c r="C608" s="9" t="str">
        <f>IF(ISBLANK(Input!C250)," ",Input!C250)</f>
        <v xml:space="preserve"> </v>
      </c>
      <c r="D608" s="9">
        <f>Input!F250</f>
        <v>0</v>
      </c>
      <c r="E608" s="9">
        <f>D608+D608*'Directions and Options'!$C$23</f>
        <v>0</v>
      </c>
      <c r="F608" s="9">
        <f>E608+E608*'Directions and Options'!$C$23</f>
        <v>0</v>
      </c>
      <c r="G608" s="9">
        <f>F608+F608*'Directions and Options'!$C$23</f>
        <v>0</v>
      </c>
      <c r="H608" s="9">
        <f>G608+G608*'Directions and Options'!$C$23</f>
        <v>0</v>
      </c>
      <c r="I608" s="9">
        <f>H608+H608*'Directions and Options'!$C$24</f>
        <v>0</v>
      </c>
      <c r="J608" s="9">
        <f>I608+I608*'Directions and Options'!$C$24</f>
        <v>0</v>
      </c>
      <c r="K608" s="9">
        <f>J608+J608*'Directions and Options'!$C$24</f>
        <v>0</v>
      </c>
      <c r="L608" s="9">
        <f>K608+K608*'Directions and Options'!$C$24</f>
        <v>0</v>
      </c>
      <c r="M608" s="9">
        <f>L608+L608*'Directions and Options'!$C$24</f>
        <v>0</v>
      </c>
      <c r="N608" s="9">
        <f>M608+M608*'Directions and Options'!$C$24</f>
        <v>0</v>
      </c>
      <c r="O608" s="9">
        <f>N608+N608*'Directions and Options'!$C$24</f>
        <v>0</v>
      </c>
      <c r="P608" s="9">
        <f>O608+O608*'Directions and Options'!$C$24</f>
        <v>0</v>
      </c>
      <c r="Q608" s="9">
        <f>P608+P608*'Directions and Options'!$C$24</f>
        <v>0</v>
      </c>
      <c r="R608" s="9">
        <f>Q608+Q608*'Directions and Options'!$C$24</f>
        <v>0</v>
      </c>
      <c r="S608" s="9">
        <f>R608+R608*'Directions and Options'!$C$24</f>
        <v>0</v>
      </c>
      <c r="T608" s="9">
        <f>S608+S608*'Directions and Options'!$C$24</f>
        <v>0</v>
      </c>
      <c r="U608" s="9">
        <f>T608+T608*'Directions and Options'!$C$24</f>
        <v>0</v>
      </c>
      <c r="V608" s="9">
        <f>U608+U608*'Directions and Options'!$C$24</f>
        <v>0</v>
      </c>
      <c r="W608" s="9">
        <f>V608+V608*'Directions and Options'!$C$24</f>
        <v>0</v>
      </c>
      <c r="X608" s="9">
        <f>W608+W608*'Directions and Options'!$C$24</f>
        <v>0</v>
      </c>
    </row>
    <row r="609" spans="2:24" hidden="1" outlineLevel="2" x14ac:dyDescent="0.3">
      <c r="B609" s="113"/>
      <c r="C609" s="9" t="str">
        <f>IF(ISBLANK(Input!C251)," ",Input!C251)</f>
        <v xml:space="preserve"> </v>
      </c>
      <c r="D609" s="9">
        <f>Input!F251</f>
        <v>0</v>
      </c>
      <c r="E609" s="9">
        <f>D609+D609*'Directions and Options'!$C$23</f>
        <v>0</v>
      </c>
      <c r="F609" s="9">
        <f>E609+E609*'Directions and Options'!$C$23</f>
        <v>0</v>
      </c>
      <c r="G609" s="9">
        <f>F609+F609*'Directions and Options'!$C$23</f>
        <v>0</v>
      </c>
      <c r="H609" s="9">
        <f>G609+G609*'Directions and Options'!$C$23</f>
        <v>0</v>
      </c>
      <c r="I609" s="9">
        <f>H609+H609*'Directions and Options'!$C$24</f>
        <v>0</v>
      </c>
      <c r="J609" s="9">
        <f>I609+I609*'Directions and Options'!$C$24</f>
        <v>0</v>
      </c>
      <c r="K609" s="9">
        <f>J609+J609*'Directions and Options'!$C$24</f>
        <v>0</v>
      </c>
      <c r="L609" s="9">
        <f>K609+K609*'Directions and Options'!$C$24</f>
        <v>0</v>
      </c>
      <c r="M609" s="9">
        <f>L609+L609*'Directions and Options'!$C$24</f>
        <v>0</v>
      </c>
      <c r="N609" s="9">
        <f>M609+M609*'Directions and Options'!$C$24</f>
        <v>0</v>
      </c>
      <c r="O609" s="9">
        <f>N609+N609*'Directions and Options'!$C$24</f>
        <v>0</v>
      </c>
      <c r="P609" s="9">
        <f>O609+O609*'Directions and Options'!$C$24</f>
        <v>0</v>
      </c>
      <c r="Q609" s="9">
        <f>P609+P609*'Directions and Options'!$C$24</f>
        <v>0</v>
      </c>
      <c r="R609" s="9">
        <f>Q609+Q609*'Directions and Options'!$C$24</f>
        <v>0</v>
      </c>
      <c r="S609" s="9">
        <f>R609+R609*'Directions and Options'!$C$24</f>
        <v>0</v>
      </c>
      <c r="T609" s="9">
        <f>S609+S609*'Directions and Options'!$C$24</f>
        <v>0</v>
      </c>
      <c r="U609" s="9">
        <f>T609+T609*'Directions and Options'!$C$24</f>
        <v>0</v>
      </c>
      <c r="V609" s="9">
        <f>U609+U609*'Directions and Options'!$C$24</f>
        <v>0</v>
      </c>
      <c r="W609" s="9">
        <f>V609+V609*'Directions and Options'!$C$24</f>
        <v>0</v>
      </c>
      <c r="X609" s="9">
        <f>W609+W609*'Directions and Options'!$C$24</f>
        <v>0</v>
      </c>
    </row>
    <row r="610" spans="2:24" hidden="1" outlineLevel="2" x14ac:dyDescent="0.3">
      <c r="B610" s="113"/>
      <c r="C610" s="9" t="str">
        <f>IF(ISBLANK(Input!C252)," ",Input!C252)</f>
        <v xml:space="preserve"> </v>
      </c>
      <c r="D610" s="9">
        <f>Input!F252</f>
        <v>0</v>
      </c>
      <c r="E610" s="9">
        <f>D610+D610*'Directions and Options'!$C$23</f>
        <v>0</v>
      </c>
      <c r="F610" s="9">
        <f>E610+E610*'Directions and Options'!$C$23</f>
        <v>0</v>
      </c>
      <c r="G610" s="9">
        <f>F610+F610*'Directions and Options'!$C$23</f>
        <v>0</v>
      </c>
      <c r="H610" s="9">
        <f>G610+G610*'Directions and Options'!$C$23</f>
        <v>0</v>
      </c>
      <c r="I610" s="9">
        <f>H610+H610*'Directions and Options'!$C$24</f>
        <v>0</v>
      </c>
      <c r="J610" s="9">
        <f>I610+I610*'Directions and Options'!$C$24</f>
        <v>0</v>
      </c>
      <c r="K610" s="9">
        <f>J610+J610*'Directions and Options'!$C$24</f>
        <v>0</v>
      </c>
      <c r="L610" s="9">
        <f>K610+K610*'Directions and Options'!$C$24</f>
        <v>0</v>
      </c>
      <c r="M610" s="9">
        <f>L610+L610*'Directions and Options'!$C$24</f>
        <v>0</v>
      </c>
      <c r="N610" s="9">
        <f>M610+M610*'Directions and Options'!$C$24</f>
        <v>0</v>
      </c>
      <c r="O610" s="9">
        <f>N610+N610*'Directions and Options'!$C$24</f>
        <v>0</v>
      </c>
      <c r="P610" s="9">
        <f>O610+O610*'Directions and Options'!$C$24</f>
        <v>0</v>
      </c>
      <c r="Q610" s="9">
        <f>P610+P610*'Directions and Options'!$C$24</f>
        <v>0</v>
      </c>
      <c r="R610" s="9">
        <f>Q610+Q610*'Directions and Options'!$C$24</f>
        <v>0</v>
      </c>
      <c r="S610" s="9">
        <f>R610+R610*'Directions and Options'!$C$24</f>
        <v>0</v>
      </c>
      <c r="T610" s="9">
        <f>S610+S610*'Directions and Options'!$C$24</f>
        <v>0</v>
      </c>
      <c r="U610" s="9">
        <f>T610+T610*'Directions and Options'!$C$24</f>
        <v>0</v>
      </c>
      <c r="V610" s="9">
        <f>U610+U610*'Directions and Options'!$C$24</f>
        <v>0</v>
      </c>
      <c r="W610" s="9">
        <f>V610+V610*'Directions and Options'!$C$24</f>
        <v>0</v>
      </c>
      <c r="X610" s="9">
        <f>W610+W610*'Directions and Options'!$C$24</f>
        <v>0</v>
      </c>
    </row>
    <row r="611" spans="2:24" hidden="1" outlineLevel="2" x14ac:dyDescent="0.3">
      <c r="B611" s="113"/>
      <c r="C611" s="9" t="str">
        <f>IF(ISBLANK(Input!C253)," ",Input!C253)</f>
        <v xml:space="preserve"> </v>
      </c>
      <c r="D611" s="9">
        <f>Input!F253</f>
        <v>0</v>
      </c>
      <c r="E611" s="9">
        <f>D611+D611*'Directions and Options'!$C$23</f>
        <v>0</v>
      </c>
      <c r="F611" s="9">
        <f>E611+E611*'Directions and Options'!$C$23</f>
        <v>0</v>
      </c>
      <c r="G611" s="9">
        <f>F611+F611*'Directions and Options'!$C$23</f>
        <v>0</v>
      </c>
      <c r="H611" s="9">
        <f>G611+G611*'Directions and Options'!$C$23</f>
        <v>0</v>
      </c>
      <c r="I611" s="9">
        <f>H611+H611*'Directions and Options'!$C$24</f>
        <v>0</v>
      </c>
      <c r="J611" s="9">
        <f>I611+I611*'Directions and Options'!$C$24</f>
        <v>0</v>
      </c>
      <c r="K611" s="9">
        <f>J611+J611*'Directions and Options'!$C$24</f>
        <v>0</v>
      </c>
      <c r="L611" s="9">
        <f>K611+K611*'Directions and Options'!$C$24</f>
        <v>0</v>
      </c>
      <c r="M611" s="9">
        <f>L611+L611*'Directions and Options'!$C$24</f>
        <v>0</v>
      </c>
      <c r="N611" s="9">
        <f>M611+M611*'Directions and Options'!$C$24</f>
        <v>0</v>
      </c>
      <c r="O611" s="9">
        <f>N611+N611*'Directions and Options'!$C$24</f>
        <v>0</v>
      </c>
      <c r="P611" s="9">
        <f>O611+O611*'Directions and Options'!$C$24</f>
        <v>0</v>
      </c>
      <c r="Q611" s="9">
        <f>P611+P611*'Directions and Options'!$C$24</f>
        <v>0</v>
      </c>
      <c r="R611" s="9">
        <f>Q611+Q611*'Directions and Options'!$C$24</f>
        <v>0</v>
      </c>
      <c r="S611" s="9">
        <f>R611+R611*'Directions and Options'!$C$24</f>
        <v>0</v>
      </c>
      <c r="T611" s="9">
        <f>S611+S611*'Directions and Options'!$C$24</f>
        <v>0</v>
      </c>
      <c r="U611" s="9">
        <f>T611+T611*'Directions and Options'!$C$24</f>
        <v>0</v>
      </c>
      <c r="V611" s="9">
        <f>U611+U611*'Directions and Options'!$C$24</f>
        <v>0</v>
      </c>
      <c r="W611" s="9">
        <f>V611+V611*'Directions and Options'!$C$24</f>
        <v>0</v>
      </c>
      <c r="X611" s="9">
        <f>W611+W611*'Directions and Options'!$C$24</f>
        <v>0</v>
      </c>
    </row>
    <row r="612" spans="2:24" hidden="1" outlineLevel="2" x14ac:dyDescent="0.3">
      <c r="B612" s="113"/>
      <c r="C612" s="9" t="str">
        <f>IF(ISBLANK(Input!C254)," ",Input!C254)</f>
        <v xml:space="preserve"> </v>
      </c>
      <c r="D612" s="9">
        <f>Input!F254</f>
        <v>0</v>
      </c>
      <c r="E612" s="9">
        <f>D612+D612*'Directions and Options'!$C$23</f>
        <v>0</v>
      </c>
      <c r="F612" s="9">
        <f>E612+E612*'Directions and Options'!$C$23</f>
        <v>0</v>
      </c>
      <c r="G612" s="9">
        <f>F612+F612*'Directions and Options'!$C$23</f>
        <v>0</v>
      </c>
      <c r="H612" s="9">
        <f>G612+G612*'Directions and Options'!$C$23</f>
        <v>0</v>
      </c>
      <c r="I612" s="9">
        <f>H612+H612*'Directions and Options'!$C$24</f>
        <v>0</v>
      </c>
      <c r="J612" s="9">
        <f>I612+I612*'Directions and Options'!$C$24</f>
        <v>0</v>
      </c>
      <c r="K612" s="9">
        <f>J612+J612*'Directions and Options'!$C$24</f>
        <v>0</v>
      </c>
      <c r="L612" s="9">
        <f>K612+K612*'Directions and Options'!$C$24</f>
        <v>0</v>
      </c>
      <c r="M612" s="9">
        <f>L612+L612*'Directions and Options'!$C$24</f>
        <v>0</v>
      </c>
      <c r="N612" s="9">
        <f>M612+M612*'Directions and Options'!$C$24</f>
        <v>0</v>
      </c>
      <c r="O612" s="9">
        <f>N612+N612*'Directions and Options'!$C$24</f>
        <v>0</v>
      </c>
      <c r="P612" s="9">
        <f>O612+O612*'Directions and Options'!$C$24</f>
        <v>0</v>
      </c>
      <c r="Q612" s="9">
        <f>P612+P612*'Directions and Options'!$C$24</f>
        <v>0</v>
      </c>
      <c r="R612" s="9">
        <f>Q612+Q612*'Directions and Options'!$C$24</f>
        <v>0</v>
      </c>
      <c r="S612" s="9">
        <f>R612+R612*'Directions and Options'!$C$24</f>
        <v>0</v>
      </c>
      <c r="T612" s="9">
        <f>S612+S612*'Directions and Options'!$C$24</f>
        <v>0</v>
      </c>
      <c r="U612" s="9">
        <f>T612+T612*'Directions and Options'!$C$24</f>
        <v>0</v>
      </c>
      <c r="V612" s="9">
        <f>U612+U612*'Directions and Options'!$C$24</f>
        <v>0</v>
      </c>
      <c r="W612" s="9">
        <f>V612+V612*'Directions and Options'!$C$24</f>
        <v>0</v>
      </c>
      <c r="X612" s="9">
        <f>W612+W612*'Directions and Options'!$C$24</f>
        <v>0</v>
      </c>
    </row>
    <row r="613" spans="2:24" hidden="1" outlineLevel="2" x14ac:dyDescent="0.3">
      <c r="B613" s="113"/>
      <c r="C613" s="9" t="str">
        <f>IF(ISBLANK(Input!C255)," ",Input!C255)</f>
        <v xml:space="preserve"> </v>
      </c>
      <c r="D613" s="9">
        <f>Input!F255</f>
        <v>0</v>
      </c>
      <c r="E613" s="9">
        <f>D613+D613*'Directions and Options'!$C$23</f>
        <v>0</v>
      </c>
      <c r="F613" s="9">
        <f>E613+E613*'Directions and Options'!$C$23</f>
        <v>0</v>
      </c>
      <c r="G613" s="9">
        <f>F613+F613*'Directions and Options'!$C$23</f>
        <v>0</v>
      </c>
      <c r="H613" s="9">
        <f>G613+G613*'Directions and Options'!$C$23</f>
        <v>0</v>
      </c>
      <c r="I613" s="9">
        <f>H613+H613*'Directions and Options'!$C$24</f>
        <v>0</v>
      </c>
      <c r="J613" s="9">
        <f>I613+I613*'Directions and Options'!$C$24</f>
        <v>0</v>
      </c>
      <c r="K613" s="9">
        <f>J613+J613*'Directions and Options'!$C$24</f>
        <v>0</v>
      </c>
      <c r="L613" s="9">
        <f>K613+K613*'Directions and Options'!$C$24</f>
        <v>0</v>
      </c>
      <c r="M613" s="9">
        <f>L613+L613*'Directions and Options'!$C$24</f>
        <v>0</v>
      </c>
      <c r="N613" s="9">
        <f>M613+M613*'Directions and Options'!$C$24</f>
        <v>0</v>
      </c>
      <c r="O613" s="9">
        <f>N613+N613*'Directions and Options'!$C$24</f>
        <v>0</v>
      </c>
      <c r="P613" s="9">
        <f>O613+O613*'Directions and Options'!$C$24</f>
        <v>0</v>
      </c>
      <c r="Q613" s="9">
        <f>P613+P613*'Directions and Options'!$C$24</f>
        <v>0</v>
      </c>
      <c r="R613" s="9">
        <f>Q613+Q613*'Directions and Options'!$C$24</f>
        <v>0</v>
      </c>
      <c r="S613" s="9">
        <f>R613+R613*'Directions and Options'!$C$24</f>
        <v>0</v>
      </c>
      <c r="T613" s="9">
        <f>S613+S613*'Directions and Options'!$C$24</f>
        <v>0</v>
      </c>
      <c r="U613" s="9">
        <f>T613+T613*'Directions and Options'!$C$24</f>
        <v>0</v>
      </c>
      <c r="V613" s="9">
        <f>U613+U613*'Directions and Options'!$C$24</f>
        <v>0</v>
      </c>
      <c r="W613" s="9">
        <f>V613+V613*'Directions and Options'!$C$24</f>
        <v>0</v>
      </c>
      <c r="X613" s="9">
        <f>W613+W613*'Directions and Options'!$C$24</f>
        <v>0</v>
      </c>
    </row>
    <row r="614" spans="2:24" hidden="1" outlineLevel="2" x14ac:dyDescent="0.3">
      <c r="B614" s="113"/>
      <c r="C614" s="9" t="str">
        <f>IF(ISBLANK(Input!C256)," ",Input!C256)</f>
        <v xml:space="preserve"> </v>
      </c>
      <c r="D614" s="9">
        <f>Input!F256</f>
        <v>0</v>
      </c>
      <c r="E614" s="9">
        <f>D614+D614*'Directions and Options'!$C$23</f>
        <v>0</v>
      </c>
      <c r="F614" s="9">
        <f>E614+E614*'Directions and Options'!$C$23</f>
        <v>0</v>
      </c>
      <c r="G614" s="9">
        <f>F614+F614*'Directions and Options'!$C$23</f>
        <v>0</v>
      </c>
      <c r="H614" s="9">
        <f>G614+G614*'Directions and Options'!$C$23</f>
        <v>0</v>
      </c>
      <c r="I614" s="9">
        <f>H614+H614*'Directions and Options'!$C$24</f>
        <v>0</v>
      </c>
      <c r="J614" s="9">
        <f>I614+I614*'Directions and Options'!$C$24</f>
        <v>0</v>
      </c>
      <c r="K614" s="9">
        <f>J614+J614*'Directions and Options'!$C$24</f>
        <v>0</v>
      </c>
      <c r="L614" s="9">
        <f>K614+K614*'Directions and Options'!$C$24</f>
        <v>0</v>
      </c>
      <c r="M614" s="9">
        <f>L614+L614*'Directions and Options'!$C$24</f>
        <v>0</v>
      </c>
      <c r="N614" s="9">
        <f>M614+M614*'Directions and Options'!$C$24</f>
        <v>0</v>
      </c>
      <c r="O614" s="9">
        <f>N614+N614*'Directions and Options'!$C$24</f>
        <v>0</v>
      </c>
      <c r="P614" s="9">
        <f>O614+O614*'Directions and Options'!$C$24</f>
        <v>0</v>
      </c>
      <c r="Q614" s="9">
        <f>P614+P614*'Directions and Options'!$C$24</f>
        <v>0</v>
      </c>
      <c r="R614" s="9">
        <f>Q614+Q614*'Directions and Options'!$C$24</f>
        <v>0</v>
      </c>
      <c r="S614" s="9">
        <f>R614+R614*'Directions and Options'!$C$24</f>
        <v>0</v>
      </c>
      <c r="T614" s="9">
        <f>S614+S614*'Directions and Options'!$C$24</f>
        <v>0</v>
      </c>
      <c r="U614" s="9">
        <f>T614+T614*'Directions and Options'!$C$24</f>
        <v>0</v>
      </c>
      <c r="V614" s="9">
        <f>U614+U614*'Directions and Options'!$C$24</f>
        <v>0</v>
      </c>
      <c r="W614" s="9">
        <f>V614+V614*'Directions and Options'!$C$24</f>
        <v>0</v>
      </c>
      <c r="X614" s="9">
        <f>W614+W614*'Directions and Options'!$C$24</f>
        <v>0</v>
      </c>
    </row>
    <row r="615" spans="2:24" hidden="1" outlineLevel="2" x14ac:dyDescent="0.3">
      <c r="B615" s="113"/>
      <c r="C615" s="9" t="str">
        <f>IF(ISBLANK(Input!C257)," ",Input!C257)</f>
        <v xml:space="preserve"> </v>
      </c>
      <c r="D615" s="9">
        <f>Input!F257</f>
        <v>0</v>
      </c>
      <c r="E615" s="9">
        <f>D615+D615*'Directions and Options'!$C$23</f>
        <v>0</v>
      </c>
      <c r="F615" s="9">
        <f>E615+E615*'Directions and Options'!$C$23</f>
        <v>0</v>
      </c>
      <c r="G615" s="9">
        <f>F615+F615*'Directions and Options'!$C$23</f>
        <v>0</v>
      </c>
      <c r="H615" s="9">
        <f>G615+G615*'Directions and Options'!$C$23</f>
        <v>0</v>
      </c>
      <c r="I615" s="9">
        <f>H615+H615*'Directions and Options'!$C$24</f>
        <v>0</v>
      </c>
      <c r="J615" s="9">
        <f>I615+I615*'Directions and Options'!$C$24</f>
        <v>0</v>
      </c>
      <c r="K615" s="9">
        <f>J615+J615*'Directions and Options'!$C$24</f>
        <v>0</v>
      </c>
      <c r="L615" s="9">
        <f>K615+K615*'Directions and Options'!$C$24</f>
        <v>0</v>
      </c>
      <c r="M615" s="9">
        <f>L615+L615*'Directions and Options'!$C$24</f>
        <v>0</v>
      </c>
      <c r="N615" s="9">
        <f>M615+M615*'Directions and Options'!$C$24</f>
        <v>0</v>
      </c>
      <c r="O615" s="9">
        <f>N615+N615*'Directions and Options'!$C$24</f>
        <v>0</v>
      </c>
      <c r="P615" s="9">
        <f>O615+O615*'Directions and Options'!$C$24</f>
        <v>0</v>
      </c>
      <c r="Q615" s="9">
        <f>P615+P615*'Directions and Options'!$C$24</f>
        <v>0</v>
      </c>
      <c r="R615" s="9">
        <f>Q615+Q615*'Directions and Options'!$C$24</f>
        <v>0</v>
      </c>
      <c r="S615" s="9">
        <f>R615+R615*'Directions and Options'!$C$24</f>
        <v>0</v>
      </c>
      <c r="T615" s="9">
        <f>S615+S615*'Directions and Options'!$C$24</f>
        <v>0</v>
      </c>
      <c r="U615" s="9">
        <f>T615+T615*'Directions and Options'!$C$24</f>
        <v>0</v>
      </c>
      <c r="V615" s="9">
        <f>U615+U615*'Directions and Options'!$C$24</f>
        <v>0</v>
      </c>
      <c r="W615" s="9">
        <f>V615+V615*'Directions and Options'!$C$24</f>
        <v>0</v>
      </c>
      <c r="X615" s="9">
        <f>W615+W615*'Directions and Options'!$C$24</f>
        <v>0</v>
      </c>
    </row>
    <row r="616" spans="2:24" hidden="1" outlineLevel="2" x14ac:dyDescent="0.3">
      <c r="B616" s="113"/>
      <c r="C616" s="9" t="str">
        <f>IF(ISBLANK(Input!C258)," ",Input!C258)</f>
        <v xml:space="preserve"> </v>
      </c>
      <c r="D616" s="9">
        <f>Input!F258</f>
        <v>0</v>
      </c>
      <c r="E616" s="9">
        <f>D616+D616*'Directions and Options'!$C$23</f>
        <v>0</v>
      </c>
      <c r="F616" s="9">
        <f>E616+E616*'Directions and Options'!$C$23</f>
        <v>0</v>
      </c>
      <c r="G616" s="9">
        <f>F616+F616*'Directions and Options'!$C$23</f>
        <v>0</v>
      </c>
      <c r="H616" s="9">
        <f>G616+G616*'Directions and Options'!$C$23</f>
        <v>0</v>
      </c>
      <c r="I616" s="9">
        <f>H616+H616*'Directions and Options'!$C$24</f>
        <v>0</v>
      </c>
      <c r="J616" s="9">
        <f>I616+I616*'Directions and Options'!$C$24</f>
        <v>0</v>
      </c>
      <c r="K616" s="9">
        <f>J616+J616*'Directions and Options'!$C$24</f>
        <v>0</v>
      </c>
      <c r="L616" s="9">
        <f>K616+K616*'Directions and Options'!$C$24</f>
        <v>0</v>
      </c>
      <c r="M616" s="9">
        <f>L616+L616*'Directions and Options'!$C$24</f>
        <v>0</v>
      </c>
      <c r="N616" s="9">
        <f>M616+M616*'Directions and Options'!$C$24</f>
        <v>0</v>
      </c>
      <c r="O616" s="9">
        <f>N616+N616*'Directions and Options'!$C$24</f>
        <v>0</v>
      </c>
      <c r="P616" s="9">
        <f>O616+O616*'Directions and Options'!$C$24</f>
        <v>0</v>
      </c>
      <c r="Q616" s="9">
        <f>P616+P616*'Directions and Options'!$C$24</f>
        <v>0</v>
      </c>
      <c r="R616" s="9">
        <f>Q616+Q616*'Directions and Options'!$C$24</f>
        <v>0</v>
      </c>
      <c r="S616" s="9">
        <f>R616+R616*'Directions and Options'!$C$24</f>
        <v>0</v>
      </c>
      <c r="T616" s="9">
        <f>S616+S616*'Directions and Options'!$C$24</f>
        <v>0</v>
      </c>
      <c r="U616" s="9">
        <f>T616+T616*'Directions and Options'!$C$24</f>
        <v>0</v>
      </c>
      <c r="V616" s="9">
        <f>U616+U616*'Directions and Options'!$C$24</f>
        <v>0</v>
      </c>
      <c r="W616" s="9">
        <f>V616+V616*'Directions and Options'!$C$24</f>
        <v>0</v>
      </c>
      <c r="X616" s="9">
        <f>W616+W616*'Directions and Options'!$C$24</f>
        <v>0</v>
      </c>
    </row>
    <row r="617" spans="2:24" hidden="1" outlineLevel="2" x14ac:dyDescent="0.3">
      <c r="B617" s="113"/>
      <c r="C617" s="9" t="str">
        <f>IF(ISBLANK(Input!C259)," ",Input!C259)</f>
        <v xml:space="preserve"> </v>
      </c>
      <c r="D617" s="9">
        <f>Input!F259</f>
        <v>0</v>
      </c>
      <c r="E617" s="9">
        <f>D617+D617*'Directions and Options'!$C$23</f>
        <v>0</v>
      </c>
      <c r="F617" s="9">
        <f>E617+E617*'Directions and Options'!$C$23</f>
        <v>0</v>
      </c>
      <c r="G617" s="9">
        <f>F617+F617*'Directions and Options'!$C$23</f>
        <v>0</v>
      </c>
      <c r="H617" s="9">
        <f>G617+G617*'Directions and Options'!$C$23</f>
        <v>0</v>
      </c>
      <c r="I617" s="9">
        <f>H617+H617*'Directions and Options'!$C$24</f>
        <v>0</v>
      </c>
      <c r="J617" s="9">
        <f>I617+I617*'Directions and Options'!$C$24</f>
        <v>0</v>
      </c>
      <c r="K617" s="9">
        <f>J617+J617*'Directions and Options'!$C$24</f>
        <v>0</v>
      </c>
      <c r="L617" s="9">
        <f>K617+K617*'Directions and Options'!$C$24</f>
        <v>0</v>
      </c>
      <c r="M617" s="9">
        <f>L617+L617*'Directions and Options'!$C$24</f>
        <v>0</v>
      </c>
      <c r="N617" s="9">
        <f>M617+M617*'Directions and Options'!$C$24</f>
        <v>0</v>
      </c>
      <c r="O617" s="9">
        <f>N617+N617*'Directions and Options'!$C$24</f>
        <v>0</v>
      </c>
      <c r="P617" s="9">
        <f>O617+O617*'Directions and Options'!$C$24</f>
        <v>0</v>
      </c>
      <c r="Q617" s="9">
        <f>P617+P617*'Directions and Options'!$C$24</f>
        <v>0</v>
      </c>
      <c r="R617" s="9">
        <f>Q617+Q617*'Directions and Options'!$C$24</f>
        <v>0</v>
      </c>
      <c r="S617" s="9">
        <f>R617+R617*'Directions and Options'!$C$24</f>
        <v>0</v>
      </c>
      <c r="T617" s="9">
        <f>S617+S617*'Directions and Options'!$C$24</f>
        <v>0</v>
      </c>
      <c r="U617" s="9">
        <f>T617+T617*'Directions and Options'!$C$24</f>
        <v>0</v>
      </c>
      <c r="V617" s="9">
        <f>U617+U617*'Directions and Options'!$C$24</f>
        <v>0</v>
      </c>
      <c r="W617" s="9">
        <f>V617+V617*'Directions and Options'!$C$24</f>
        <v>0</v>
      </c>
      <c r="X617" s="9">
        <f>W617+W617*'Directions and Options'!$C$24</f>
        <v>0</v>
      </c>
    </row>
    <row r="618" spans="2:24" hidden="1" outlineLevel="2" x14ac:dyDescent="0.3">
      <c r="B618" s="113"/>
      <c r="C618" s="9" t="str">
        <f>IF(ISBLANK(Input!C260)," ",Input!C260)</f>
        <v xml:space="preserve"> </v>
      </c>
      <c r="D618" s="9">
        <f>Input!F260</f>
        <v>0</v>
      </c>
      <c r="E618" s="9">
        <f>D618+D618*'Directions and Options'!$C$23</f>
        <v>0</v>
      </c>
      <c r="F618" s="9">
        <f>E618+E618*'Directions and Options'!$C$23</f>
        <v>0</v>
      </c>
      <c r="G618" s="9">
        <f>F618+F618*'Directions and Options'!$C$23</f>
        <v>0</v>
      </c>
      <c r="H618" s="9">
        <f>G618+G618*'Directions and Options'!$C$23</f>
        <v>0</v>
      </c>
      <c r="I618" s="9">
        <f>H618+H618*'Directions and Options'!$C$24</f>
        <v>0</v>
      </c>
      <c r="J618" s="9">
        <f>I618+I618*'Directions and Options'!$C$24</f>
        <v>0</v>
      </c>
      <c r="K618" s="9">
        <f>J618+J618*'Directions and Options'!$C$24</f>
        <v>0</v>
      </c>
      <c r="L618" s="9">
        <f>K618+K618*'Directions and Options'!$C$24</f>
        <v>0</v>
      </c>
      <c r="M618" s="9">
        <f>L618+L618*'Directions and Options'!$C$24</f>
        <v>0</v>
      </c>
      <c r="N618" s="9">
        <f>M618+M618*'Directions and Options'!$C$24</f>
        <v>0</v>
      </c>
      <c r="O618" s="9">
        <f>N618+N618*'Directions and Options'!$C$24</f>
        <v>0</v>
      </c>
      <c r="P618" s="9">
        <f>O618+O618*'Directions and Options'!$C$24</f>
        <v>0</v>
      </c>
      <c r="Q618" s="9">
        <f>P618+P618*'Directions and Options'!$C$24</f>
        <v>0</v>
      </c>
      <c r="R618" s="9">
        <f>Q618+Q618*'Directions and Options'!$C$24</f>
        <v>0</v>
      </c>
      <c r="S618" s="9">
        <f>R618+R618*'Directions and Options'!$C$24</f>
        <v>0</v>
      </c>
      <c r="T618" s="9">
        <f>S618+S618*'Directions and Options'!$C$24</f>
        <v>0</v>
      </c>
      <c r="U618" s="9">
        <f>T618+T618*'Directions and Options'!$C$24</f>
        <v>0</v>
      </c>
      <c r="V618" s="9">
        <f>U618+U618*'Directions and Options'!$C$24</f>
        <v>0</v>
      </c>
      <c r="W618" s="9">
        <f>V618+V618*'Directions and Options'!$C$24</f>
        <v>0</v>
      </c>
      <c r="X618" s="9">
        <f>W618+W618*'Directions and Options'!$C$24</f>
        <v>0</v>
      </c>
    </row>
    <row r="619" spans="2:24" hidden="1" outlineLevel="2" x14ac:dyDescent="0.3">
      <c r="B619" s="113"/>
      <c r="C619" s="9" t="str">
        <f>IF(ISBLANK(Input!C261)," ",Input!C261)</f>
        <v xml:space="preserve"> </v>
      </c>
      <c r="D619" s="9">
        <f>Input!F261</f>
        <v>0</v>
      </c>
      <c r="E619" s="9">
        <f>D619+D619*'Directions and Options'!$C$23</f>
        <v>0</v>
      </c>
      <c r="F619" s="9">
        <f>E619+E619*'Directions and Options'!$C$23</f>
        <v>0</v>
      </c>
      <c r="G619" s="9">
        <f>F619+F619*'Directions and Options'!$C$23</f>
        <v>0</v>
      </c>
      <c r="H619" s="9">
        <f>G619+G619*'Directions and Options'!$C$23</f>
        <v>0</v>
      </c>
      <c r="I619" s="9">
        <f>H619+H619*'Directions and Options'!$C$24</f>
        <v>0</v>
      </c>
      <c r="J619" s="9">
        <f>I619+I619*'Directions and Options'!$C$24</f>
        <v>0</v>
      </c>
      <c r="K619" s="9">
        <f>J619+J619*'Directions and Options'!$C$24</f>
        <v>0</v>
      </c>
      <c r="L619" s="9">
        <f>K619+K619*'Directions and Options'!$C$24</f>
        <v>0</v>
      </c>
      <c r="M619" s="9">
        <f>L619+L619*'Directions and Options'!$C$24</f>
        <v>0</v>
      </c>
      <c r="N619" s="9">
        <f>M619+M619*'Directions and Options'!$C$24</f>
        <v>0</v>
      </c>
      <c r="O619" s="9">
        <f>N619+N619*'Directions and Options'!$C$24</f>
        <v>0</v>
      </c>
      <c r="P619" s="9">
        <f>O619+O619*'Directions and Options'!$C$24</f>
        <v>0</v>
      </c>
      <c r="Q619" s="9">
        <f>P619+P619*'Directions and Options'!$C$24</f>
        <v>0</v>
      </c>
      <c r="R619" s="9">
        <f>Q619+Q619*'Directions and Options'!$C$24</f>
        <v>0</v>
      </c>
      <c r="S619" s="9">
        <f>R619+R619*'Directions and Options'!$C$24</f>
        <v>0</v>
      </c>
      <c r="T619" s="9">
        <f>S619+S619*'Directions and Options'!$C$24</f>
        <v>0</v>
      </c>
      <c r="U619" s="9">
        <f>T619+T619*'Directions and Options'!$C$24</f>
        <v>0</v>
      </c>
      <c r="V619" s="9">
        <f>U619+U619*'Directions and Options'!$C$24</f>
        <v>0</v>
      </c>
      <c r="W619" s="9">
        <f>V619+V619*'Directions and Options'!$C$24</f>
        <v>0</v>
      </c>
      <c r="X619" s="9">
        <f>W619+W619*'Directions and Options'!$C$24</f>
        <v>0</v>
      </c>
    </row>
    <row r="620" spans="2:24" hidden="1" outlineLevel="2" x14ac:dyDescent="0.3">
      <c r="B620" s="113"/>
      <c r="C620" s="9" t="str">
        <f>IF(ISBLANK(Input!C262)," ",Input!C262)</f>
        <v xml:space="preserve"> </v>
      </c>
      <c r="D620" s="9">
        <f>Input!F262</f>
        <v>0</v>
      </c>
      <c r="E620" s="9">
        <f>D620+D620*'Directions and Options'!$C$23</f>
        <v>0</v>
      </c>
      <c r="F620" s="9">
        <f>E620+E620*'Directions and Options'!$C$23</f>
        <v>0</v>
      </c>
      <c r="G620" s="9">
        <f>F620+F620*'Directions and Options'!$C$23</f>
        <v>0</v>
      </c>
      <c r="H620" s="9">
        <f>G620+G620*'Directions and Options'!$C$23</f>
        <v>0</v>
      </c>
      <c r="I620" s="9">
        <f>H620+H620*'Directions and Options'!$C$24</f>
        <v>0</v>
      </c>
      <c r="J620" s="9">
        <f>I620+I620*'Directions and Options'!$C$24</f>
        <v>0</v>
      </c>
      <c r="K620" s="9">
        <f>J620+J620*'Directions and Options'!$C$24</f>
        <v>0</v>
      </c>
      <c r="L620" s="9">
        <f>K620+K620*'Directions and Options'!$C$24</f>
        <v>0</v>
      </c>
      <c r="M620" s="9">
        <f>L620+L620*'Directions and Options'!$C$24</f>
        <v>0</v>
      </c>
      <c r="N620" s="9">
        <f>M620+M620*'Directions and Options'!$C$24</f>
        <v>0</v>
      </c>
      <c r="O620" s="9">
        <f>N620+N620*'Directions and Options'!$C$24</f>
        <v>0</v>
      </c>
      <c r="P620" s="9">
        <f>O620+O620*'Directions and Options'!$C$24</f>
        <v>0</v>
      </c>
      <c r="Q620" s="9">
        <f>P620+P620*'Directions and Options'!$C$24</f>
        <v>0</v>
      </c>
      <c r="R620" s="9">
        <f>Q620+Q620*'Directions and Options'!$C$24</f>
        <v>0</v>
      </c>
      <c r="S620" s="9">
        <f>R620+R620*'Directions and Options'!$C$24</f>
        <v>0</v>
      </c>
      <c r="T620" s="9">
        <f>S620+S620*'Directions and Options'!$C$24</f>
        <v>0</v>
      </c>
      <c r="U620" s="9">
        <f>T620+T620*'Directions and Options'!$C$24</f>
        <v>0</v>
      </c>
      <c r="V620" s="9">
        <f>U620+U620*'Directions and Options'!$C$24</f>
        <v>0</v>
      </c>
      <c r="W620" s="9">
        <f>V620+V620*'Directions and Options'!$C$24</f>
        <v>0</v>
      </c>
      <c r="X620" s="9">
        <f>W620+W620*'Directions and Options'!$C$24</f>
        <v>0</v>
      </c>
    </row>
    <row r="621" spans="2:24" hidden="1" outlineLevel="2" x14ac:dyDescent="0.3">
      <c r="B621" s="113"/>
      <c r="C621" s="9" t="str">
        <f>IF(ISBLANK(Input!C263)," ",Input!C263)</f>
        <v xml:space="preserve"> </v>
      </c>
      <c r="D621" s="9">
        <f>Input!F263</f>
        <v>0</v>
      </c>
      <c r="E621" s="9">
        <f>D621+D621*'Directions and Options'!$C$23</f>
        <v>0</v>
      </c>
      <c r="F621" s="9">
        <f>E621+E621*'Directions and Options'!$C$23</f>
        <v>0</v>
      </c>
      <c r="G621" s="9">
        <f>F621+F621*'Directions and Options'!$C$23</f>
        <v>0</v>
      </c>
      <c r="H621" s="9">
        <f>G621+G621*'Directions and Options'!$C$23</f>
        <v>0</v>
      </c>
      <c r="I621" s="9">
        <f>H621+H621*'Directions and Options'!$C$24</f>
        <v>0</v>
      </c>
      <c r="J621" s="9">
        <f>I621+I621*'Directions and Options'!$C$24</f>
        <v>0</v>
      </c>
      <c r="K621" s="9">
        <f>J621+J621*'Directions and Options'!$C$24</f>
        <v>0</v>
      </c>
      <c r="L621" s="9">
        <f>K621+K621*'Directions and Options'!$C$24</f>
        <v>0</v>
      </c>
      <c r="M621" s="9">
        <f>L621+L621*'Directions and Options'!$C$24</f>
        <v>0</v>
      </c>
      <c r="N621" s="9">
        <f>M621+M621*'Directions and Options'!$C$24</f>
        <v>0</v>
      </c>
      <c r="O621" s="9">
        <f>N621+N621*'Directions and Options'!$C$24</f>
        <v>0</v>
      </c>
      <c r="P621" s="9">
        <f>O621+O621*'Directions and Options'!$C$24</f>
        <v>0</v>
      </c>
      <c r="Q621" s="9">
        <f>P621+P621*'Directions and Options'!$C$24</f>
        <v>0</v>
      </c>
      <c r="R621" s="9">
        <f>Q621+Q621*'Directions and Options'!$C$24</f>
        <v>0</v>
      </c>
      <c r="S621" s="9">
        <f>R621+R621*'Directions and Options'!$C$24</f>
        <v>0</v>
      </c>
      <c r="T621" s="9">
        <f>S621+S621*'Directions and Options'!$C$24</f>
        <v>0</v>
      </c>
      <c r="U621" s="9">
        <f>T621+T621*'Directions and Options'!$C$24</f>
        <v>0</v>
      </c>
      <c r="V621" s="9">
        <f>U621+U621*'Directions and Options'!$C$24</f>
        <v>0</v>
      </c>
      <c r="W621" s="9">
        <f>V621+V621*'Directions and Options'!$C$24</f>
        <v>0</v>
      </c>
      <c r="X621" s="9">
        <f>W621+W621*'Directions and Options'!$C$24</f>
        <v>0</v>
      </c>
    </row>
    <row r="622" spans="2:24" hidden="1" outlineLevel="2" x14ac:dyDescent="0.3">
      <c r="B622" s="113"/>
      <c r="C622" s="9" t="str">
        <f>IF(ISBLANK(Input!C264)," ",Input!C264)</f>
        <v xml:space="preserve"> </v>
      </c>
      <c r="D622" s="9">
        <f>Input!F264</f>
        <v>0</v>
      </c>
      <c r="E622" s="9">
        <f>D622+D622*'Directions and Options'!$C$23</f>
        <v>0</v>
      </c>
      <c r="F622" s="9">
        <f>E622+E622*'Directions and Options'!$C$23</f>
        <v>0</v>
      </c>
      <c r="G622" s="9">
        <f>F622+F622*'Directions and Options'!$C$23</f>
        <v>0</v>
      </c>
      <c r="H622" s="9">
        <f>G622+G622*'Directions and Options'!$C$23</f>
        <v>0</v>
      </c>
      <c r="I622" s="9">
        <f>H622+H622*'Directions and Options'!$C$24</f>
        <v>0</v>
      </c>
      <c r="J622" s="9">
        <f>I622+I622*'Directions and Options'!$C$24</f>
        <v>0</v>
      </c>
      <c r="K622" s="9">
        <f>J622+J622*'Directions and Options'!$C$24</f>
        <v>0</v>
      </c>
      <c r="L622" s="9">
        <f>K622+K622*'Directions and Options'!$C$24</f>
        <v>0</v>
      </c>
      <c r="M622" s="9">
        <f>L622+L622*'Directions and Options'!$C$24</f>
        <v>0</v>
      </c>
      <c r="N622" s="9">
        <f>M622+M622*'Directions and Options'!$C$24</f>
        <v>0</v>
      </c>
      <c r="O622" s="9">
        <f>N622+N622*'Directions and Options'!$C$24</f>
        <v>0</v>
      </c>
      <c r="P622" s="9">
        <f>O622+O622*'Directions and Options'!$C$24</f>
        <v>0</v>
      </c>
      <c r="Q622" s="9">
        <f>P622+P622*'Directions and Options'!$C$24</f>
        <v>0</v>
      </c>
      <c r="R622" s="9">
        <f>Q622+Q622*'Directions and Options'!$C$24</f>
        <v>0</v>
      </c>
      <c r="S622" s="9">
        <f>R622+R622*'Directions and Options'!$C$24</f>
        <v>0</v>
      </c>
      <c r="T622" s="9">
        <f>S622+S622*'Directions and Options'!$C$24</f>
        <v>0</v>
      </c>
      <c r="U622" s="9">
        <f>T622+T622*'Directions and Options'!$C$24</f>
        <v>0</v>
      </c>
      <c r="V622" s="9">
        <f>U622+U622*'Directions and Options'!$C$24</f>
        <v>0</v>
      </c>
      <c r="W622" s="9">
        <f>V622+V622*'Directions and Options'!$C$24</f>
        <v>0</v>
      </c>
      <c r="X622" s="9">
        <f>W622+W622*'Directions and Options'!$C$24</f>
        <v>0</v>
      </c>
    </row>
    <row r="623" spans="2:24" hidden="1" outlineLevel="2" x14ac:dyDescent="0.3">
      <c r="B623" s="113"/>
      <c r="C623" s="9" t="str">
        <f>IF(ISBLANK(Input!C265)," ",Input!C265)</f>
        <v xml:space="preserve"> </v>
      </c>
      <c r="D623" s="9">
        <f>Input!F265</f>
        <v>0</v>
      </c>
      <c r="E623" s="9">
        <f>D623+D623*'Directions and Options'!$C$23</f>
        <v>0</v>
      </c>
      <c r="F623" s="9">
        <f>E623+E623*'Directions and Options'!$C$23</f>
        <v>0</v>
      </c>
      <c r="G623" s="9">
        <f>F623+F623*'Directions and Options'!$C$23</f>
        <v>0</v>
      </c>
      <c r="H623" s="9">
        <f>G623+G623*'Directions and Options'!$C$23</f>
        <v>0</v>
      </c>
      <c r="I623" s="9">
        <f>H623+H623*'Directions and Options'!$C$24</f>
        <v>0</v>
      </c>
      <c r="J623" s="9">
        <f>I623+I623*'Directions and Options'!$C$24</f>
        <v>0</v>
      </c>
      <c r="K623" s="9">
        <f>J623+J623*'Directions and Options'!$C$24</f>
        <v>0</v>
      </c>
      <c r="L623" s="9">
        <f>K623+K623*'Directions and Options'!$C$24</f>
        <v>0</v>
      </c>
      <c r="M623" s="9">
        <f>L623+L623*'Directions and Options'!$C$24</f>
        <v>0</v>
      </c>
      <c r="N623" s="9">
        <f>M623+M623*'Directions and Options'!$C$24</f>
        <v>0</v>
      </c>
      <c r="O623" s="9">
        <f>N623+N623*'Directions and Options'!$C$24</f>
        <v>0</v>
      </c>
      <c r="P623" s="9">
        <f>O623+O623*'Directions and Options'!$C$24</f>
        <v>0</v>
      </c>
      <c r="Q623" s="9">
        <f>P623+P623*'Directions and Options'!$C$24</f>
        <v>0</v>
      </c>
      <c r="R623" s="9">
        <f>Q623+Q623*'Directions and Options'!$C$24</f>
        <v>0</v>
      </c>
      <c r="S623" s="9">
        <f>R623+R623*'Directions and Options'!$C$24</f>
        <v>0</v>
      </c>
      <c r="T623" s="9">
        <f>S623+S623*'Directions and Options'!$C$24</f>
        <v>0</v>
      </c>
      <c r="U623" s="9">
        <f>T623+T623*'Directions and Options'!$C$24</f>
        <v>0</v>
      </c>
      <c r="V623" s="9">
        <f>U623+U623*'Directions and Options'!$C$24</f>
        <v>0</v>
      </c>
      <c r="W623" s="9">
        <f>V623+V623*'Directions and Options'!$C$24</f>
        <v>0</v>
      </c>
      <c r="X623" s="9">
        <f>W623+W623*'Directions and Options'!$C$24</f>
        <v>0</v>
      </c>
    </row>
    <row r="624" spans="2:24" hidden="1" outlineLevel="2" x14ac:dyDescent="0.3">
      <c r="B624" s="113"/>
      <c r="C624" s="9" t="str">
        <f>IF(ISBLANK(Input!C266)," ",Input!C266)</f>
        <v xml:space="preserve"> </v>
      </c>
      <c r="D624" s="9">
        <f>Input!F266</f>
        <v>0</v>
      </c>
      <c r="E624" s="9">
        <f>D624+D624*'Directions and Options'!$C$23</f>
        <v>0</v>
      </c>
      <c r="F624" s="9">
        <f>E624+E624*'Directions and Options'!$C$23</f>
        <v>0</v>
      </c>
      <c r="G624" s="9">
        <f>F624+F624*'Directions and Options'!$C$23</f>
        <v>0</v>
      </c>
      <c r="H624" s="9">
        <f>G624+G624*'Directions and Options'!$C$23</f>
        <v>0</v>
      </c>
      <c r="I624" s="9">
        <f>H624+H624*'Directions and Options'!$C$24</f>
        <v>0</v>
      </c>
      <c r="J624" s="9">
        <f>I624+I624*'Directions and Options'!$C$24</f>
        <v>0</v>
      </c>
      <c r="K624" s="9">
        <f>J624+J624*'Directions and Options'!$C$24</f>
        <v>0</v>
      </c>
      <c r="L624" s="9">
        <f>K624+K624*'Directions and Options'!$C$24</f>
        <v>0</v>
      </c>
      <c r="M624" s="9">
        <f>L624+L624*'Directions and Options'!$C$24</f>
        <v>0</v>
      </c>
      <c r="N624" s="9">
        <f>M624+M624*'Directions and Options'!$C$24</f>
        <v>0</v>
      </c>
      <c r="O624" s="9">
        <f>N624+N624*'Directions and Options'!$C$24</f>
        <v>0</v>
      </c>
      <c r="P624" s="9">
        <f>O624+O624*'Directions and Options'!$C$24</f>
        <v>0</v>
      </c>
      <c r="Q624" s="9">
        <f>P624+P624*'Directions and Options'!$C$24</f>
        <v>0</v>
      </c>
      <c r="R624" s="9">
        <f>Q624+Q624*'Directions and Options'!$C$24</f>
        <v>0</v>
      </c>
      <c r="S624" s="9">
        <f>R624+R624*'Directions and Options'!$C$24</f>
        <v>0</v>
      </c>
      <c r="T624" s="9">
        <f>S624+S624*'Directions and Options'!$C$24</f>
        <v>0</v>
      </c>
      <c r="U624" s="9">
        <f>T624+T624*'Directions and Options'!$C$24</f>
        <v>0</v>
      </c>
      <c r="V624" s="9">
        <f>U624+U624*'Directions and Options'!$C$24</f>
        <v>0</v>
      </c>
      <c r="W624" s="9">
        <f>V624+V624*'Directions and Options'!$C$24</f>
        <v>0</v>
      </c>
      <c r="X624" s="9">
        <f>W624+W624*'Directions and Options'!$C$24</f>
        <v>0</v>
      </c>
    </row>
    <row r="625" spans="2:24" hidden="1" outlineLevel="2" x14ac:dyDescent="0.3">
      <c r="B625" s="113"/>
      <c r="C625" s="9" t="str">
        <f>IF(ISBLANK(Input!C267)," ",Input!C267)</f>
        <v xml:space="preserve"> </v>
      </c>
      <c r="D625" s="9">
        <f>Input!F267</f>
        <v>0</v>
      </c>
      <c r="E625" s="9">
        <f>D625+D625*'Directions and Options'!$C$23</f>
        <v>0</v>
      </c>
      <c r="F625" s="9">
        <f>E625+E625*'Directions and Options'!$C$23</f>
        <v>0</v>
      </c>
      <c r="G625" s="9">
        <f>F625+F625*'Directions and Options'!$C$23</f>
        <v>0</v>
      </c>
      <c r="H625" s="9">
        <f>G625+G625*'Directions and Options'!$C$23</f>
        <v>0</v>
      </c>
      <c r="I625" s="9">
        <f>H625+H625*'Directions and Options'!$C$24</f>
        <v>0</v>
      </c>
      <c r="J625" s="9">
        <f>I625+I625*'Directions and Options'!$C$24</f>
        <v>0</v>
      </c>
      <c r="K625" s="9">
        <f>J625+J625*'Directions and Options'!$C$24</f>
        <v>0</v>
      </c>
      <c r="L625" s="9">
        <f>K625+K625*'Directions and Options'!$C$24</f>
        <v>0</v>
      </c>
      <c r="M625" s="9">
        <f>L625+L625*'Directions and Options'!$C$24</f>
        <v>0</v>
      </c>
      <c r="N625" s="9">
        <f>M625+M625*'Directions and Options'!$C$24</f>
        <v>0</v>
      </c>
      <c r="O625" s="9">
        <f>N625+N625*'Directions and Options'!$C$24</f>
        <v>0</v>
      </c>
      <c r="P625" s="9">
        <f>O625+O625*'Directions and Options'!$C$24</f>
        <v>0</v>
      </c>
      <c r="Q625" s="9">
        <f>P625+P625*'Directions and Options'!$C$24</f>
        <v>0</v>
      </c>
      <c r="R625" s="9">
        <f>Q625+Q625*'Directions and Options'!$C$24</f>
        <v>0</v>
      </c>
      <c r="S625" s="9">
        <f>R625+R625*'Directions and Options'!$C$24</f>
        <v>0</v>
      </c>
      <c r="T625" s="9">
        <f>S625+S625*'Directions and Options'!$C$24</f>
        <v>0</v>
      </c>
      <c r="U625" s="9">
        <f>T625+T625*'Directions and Options'!$C$24</f>
        <v>0</v>
      </c>
      <c r="V625" s="9">
        <f>U625+U625*'Directions and Options'!$C$24</f>
        <v>0</v>
      </c>
      <c r="W625" s="9">
        <f>V625+V625*'Directions and Options'!$C$24</f>
        <v>0</v>
      </c>
      <c r="X625" s="9">
        <f>W625+W625*'Directions and Options'!$C$24</f>
        <v>0</v>
      </c>
    </row>
    <row r="626" spans="2:24" hidden="1" outlineLevel="2" x14ac:dyDescent="0.3">
      <c r="B626" s="113"/>
      <c r="C626" s="9" t="str">
        <f>IF(ISBLANK(Input!C268)," ",Input!C268)</f>
        <v xml:space="preserve"> </v>
      </c>
      <c r="D626" s="9">
        <f>Input!F268</f>
        <v>0</v>
      </c>
      <c r="E626" s="9">
        <f>D626+D626*'Directions and Options'!$C$23</f>
        <v>0</v>
      </c>
      <c r="F626" s="9">
        <f>E626+E626*'Directions and Options'!$C$23</f>
        <v>0</v>
      </c>
      <c r="G626" s="9">
        <f>F626+F626*'Directions and Options'!$C$23</f>
        <v>0</v>
      </c>
      <c r="H626" s="9">
        <f>G626+G626*'Directions and Options'!$C$23</f>
        <v>0</v>
      </c>
      <c r="I626" s="9">
        <f>H626+H626*'Directions and Options'!$C$24</f>
        <v>0</v>
      </c>
      <c r="J626" s="9">
        <f>I626+I626*'Directions and Options'!$C$24</f>
        <v>0</v>
      </c>
      <c r="K626" s="9">
        <f>J626+J626*'Directions and Options'!$C$24</f>
        <v>0</v>
      </c>
      <c r="L626" s="9">
        <f>K626+K626*'Directions and Options'!$C$24</f>
        <v>0</v>
      </c>
      <c r="M626" s="9">
        <f>L626+L626*'Directions and Options'!$C$24</f>
        <v>0</v>
      </c>
      <c r="N626" s="9">
        <f>M626+M626*'Directions and Options'!$C$24</f>
        <v>0</v>
      </c>
      <c r="O626" s="9">
        <f>N626+N626*'Directions and Options'!$C$24</f>
        <v>0</v>
      </c>
      <c r="P626" s="9">
        <f>O626+O626*'Directions and Options'!$C$24</f>
        <v>0</v>
      </c>
      <c r="Q626" s="9">
        <f>P626+P626*'Directions and Options'!$C$24</f>
        <v>0</v>
      </c>
      <c r="R626" s="9">
        <f>Q626+Q626*'Directions and Options'!$C$24</f>
        <v>0</v>
      </c>
      <c r="S626" s="9">
        <f>R626+R626*'Directions and Options'!$C$24</f>
        <v>0</v>
      </c>
      <c r="T626" s="9">
        <f>S626+S626*'Directions and Options'!$C$24</f>
        <v>0</v>
      </c>
      <c r="U626" s="9">
        <f>T626+T626*'Directions and Options'!$C$24</f>
        <v>0</v>
      </c>
      <c r="V626" s="9">
        <f>U626+U626*'Directions and Options'!$C$24</f>
        <v>0</v>
      </c>
      <c r="W626" s="9">
        <f>V626+V626*'Directions and Options'!$C$24</f>
        <v>0</v>
      </c>
      <c r="X626" s="9">
        <f>W626+W626*'Directions and Options'!$C$24</f>
        <v>0</v>
      </c>
    </row>
    <row r="627" spans="2:24" hidden="1" outlineLevel="2" x14ac:dyDescent="0.3">
      <c r="B627" s="113"/>
      <c r="C627" s="9" t="str">
        <f>IF(ISBLANK(Input!C269)," ",Input!C269)</f>
        <v xml:space="preserve"> </v>
      </c>
      <c r="D627" s="9">
        <f>Input!F269</f>
        <v>0</v>
      </c>
      <c r="E627" s="9">
        <f>D627+D627*'Directions and Options'!$C$23</f>
        <v>0</v>
      </c>
      <c r="F627" s="9">
        <f>E627+E627*'Directions and Options'!$C$23</f>
        <v>0</v>
      </c>
      <c r="G627" s="9">
        <f>F627+F627*'Directions and Options'!$C$23</f>
        <v>0</v>
      </c>
      <c r="H627" s="9">
        <f>G627+G627*'Directions and Options'!$C$23</f>
        <v>0</v>
      </c>
      <c r="I627" s="9">
        <f>H627+H627*'Directions and Options'!$C$24</f>
        <v>0</v>
      </c>
      <c r="J627" s="9">
        <f>I627+I627*'Directions and Options'!$C$24</f>
        <v>0</v>
      </c>
      <c r="K627" s="9">
        <f>J627+J627*'Directions and Options'!$C$24</f>
        <v>0</v>
      </c>
      <c r="L627" s="9">
        <f>K627+K627*'Directions and Options'!$C$24</f>
        <v>0</v>
      </c>
      <c r="M627" s="9">
        <f>L627+L627*'Directions and Options'!$C$24</f>
        <v>0</v>
      </c>
      <c r="N627" s="9">
        <f>M627+M627*'Directions and Options'!$C$24</f>
        <v>0</v>
      </c>
      <c r="O627" s="9">
        <f>N627+N627*'Directions and Options'!$C$24</f>
        <v>0</v>
      </c>
      <c r="P627" s="9">
        <f>O627+O627*'Directions and Options'!$C$24</f>
        <v>0</v>
      </c>
      <c r="Q627" s="9">
        <f>P627+P627*'Directions and Options'!$C$24</f>
        <v>0</v>
      </c>
      <c r="R627" s="9">
        <f>Q627+Q627*'Directions and Options'!$C$24</f>
        <v>0</v>
      </c>
      <c r="S627" s="9">
        <f>R627+R627*'Directions and Options'!$C$24</f>
        <v>0</v>
      </c>
      <c r="T627" s="9">
        <f>S627+S627*'Directions and Options'!$C$24</f>
        <v>0</v>
      </c>
      <c r="U627" s="9">
        <f>T627+T627*'Directions and Options'!$C$24</f>
        <v>0</v>
      </c>
      <c r="V627" s="9">
        <f>U627+U627*'Directions and Options'!$C$24</f>
        <v>0</v>
      </c>
      <c r="W627" s="9">
        <f>V627+V627*'Directions and Options'!$C$24</f>
        <v>0</v>
      </c>
      <c r="X627" s="9">
        <f>W627+W627*'Directions and Options'!$C$24</f>
        <v>0</v>
      </c>
    </row>
    <row r="628" spans="2:24" hidden="1" outlineLevel="2" x14ac:dyDescent="0.3">
      <c r="B628" s="113"/>
      <c r="C628" s="9" t="str">
        <f>IF(ISBLANK(Input!C270)," ",Input!C270)</f>
        <v xml:space="preserve"> </v>
      </c>
      <c r="D628" s="9">
        <f>Input!F270</f>
        <v>0</v>
      </c>
      <c r="E628" s="9">
        <f>D628+D628*'Directions and Options'!$C$23</f>
        <v>0</v>
      </c>
      <c r="F628" s="9">
        <f>E628+E628*'Directions and Options'!$C$23</f>
        <v>0</v>
      </c>
      <c r="G628" s="9">
        <f>F628+F628*'Directions and Options'!$C$23</f>
        <v>0</v>
      </c>
      <c r="H628" s="9">
        <f>G628+G628*'Directions and Options'!$C$23</f>
        <v>0</v>
      </c>
      <c r="I628" s="9">
        <f>H628+H628*'Directions and Options'!$C$24</f>
        <v>0</v>
      </c>
      <c r="J628" s="9">
        <f>I628+I628*'Directions and Options'!$C$24</f>
        <v>0</v>
      </c>
      <c r="K628" s="9">
        <f>J628+J628*'Directions and Options'!$C$24</f>
        <v>0</v>
      </c>
      <c r="L628" s="9">
        <f>K628+K628*'Directions and Options'!$C$24</f>
        <v>0</v>
      </c>
      <c r="M628" s="9">
        <f>L628+L628*'Directions and Options'!$C$24</f>
        <v>0</v>
      </c>
      <c r="N628" s="9">
        <f>M628+M628*'Directions and Options'!$C$24</f>
        <v>0</v>
      </c>
      <c r="O628" s="9">
        <f>N628+N628*'Directions and Options'!$C$24</f>
        <v>0</v>
      </c>
      <c r="P628" s="9">
        <f>O628+O628*'Directions and Options'!$C$24</f>
        <v>0</v>
      </c>
      <c r="Q628" s="9">
        <f>P628+P628*'Directions and Options'!$C$24</f>
        <v>0</v>
      </c>
      <c r="R628" s="9">
        <f>Q628+Q628*'Directions and Options'!$C$24</f>
        <v>0</v>
      </c>
      <c r="S628" s="9">
        <f>R628+R628*'Directions and Options'!$C$24</f>
        <v>0</v>
      </c>
      <c r="T628" s="9">
        <f>S628+S628*'Directions and Options'!$C$24</f>
        <v>0</v>
      </c>
      <c r="U628" s="9">
        <f>T628+T628*'Directions and Options'!$C$24</f>
        <v>0</v>
      </c>
      <c r="V628" s="9">
        <f>U628+U628*'Directions and Options'!$C$24</f>
        <v>0</v>
      </c>
      <c r="W628" s="9">
        <f>V628+V628*'Directions and Options'!$C$24</f>
        <v>0</v>
      </c>
      <c r="X628" s="9">
        <f>W628+W628*'Directions and Options'!$C$24</f>
        <v>0</v>
      </c>
    </row>
    <row r="629" spans="2:24" hidden="1" outlineLevel="2" x14ac:dyDescent="0.3">
      <c r="B629" s="113"/>
      <c r="C629" s="9" t="str">
        <f>IF(ISBLANK(Input!C271)," ",Input!C271)</f>
        <v xml:space="preserve"> </v>
      </c>
      <c r="D629" s="9">
        <f>Input!F271</f>
        <v>0</v>
      </c>
      <c r="E629" s="9">
        <f>D629+D629*'Directions and Options'!$C$23</f>
        <v>0</v>
      </c>
      <c r="F629" s="9">
        <f>E629+E629*'Directions and Options'!$C$23</f>
        <v>0</v>
      </c>
      <c r="G629" s="9">
        <f>F629+F629*'Directions and Options'!$C$23</f>
        <v>0</v>
      </c>
      <c r="H629" s="9">
        <f>G629+G629*'Directions and Options'!$C$23</f>
        <v>0</v>
      </c>
      <c r="I629" s="9">
        <f>H629+H629*'Directions and Options'!$C$24</f>
        <v>0</v>
      </c>
      <c r="J629" s="9">
        <f>I629+I629*'Directions and Options'!$C$24</f>
        <v>0</v>
      </c>
      <c r="K629" s="9">
        <f>J629+J629*'Directions and Options'!$C$24</f>
        <v>0</v>
      </c>
      <c r="L629" s="9">
        <f>K629+K629*'Directions and Options'!$C$24</f>
        <v>0</v>
      </c>
      <c r="M629" s="9">
        <f>L629+L629*'Directions and Options'!$C$24</f>
        <v>0</v>
      </c>
      <c r="N629" s="9">
        <f>M629+M629*'Directions and Options'!$C$24</f>
        <v>0</v>
      </c>
      <c r="O629" s="9">
        <f>N629+N629*'Directions and Options'!$C$24</f>
        <v>0</v>
      </c>
      <c r="P629" s="9">
        <f>O629+O629*'Directions and Options'!$C$24</f>
        <v>0</v>
      </c>
      <c r="Q629" s="9">
        <f>P629+P629*'Directions and Options'!$C$24</f>
        <v>0</v>
      </c>
      <c r="R629" s="9">
        <f>Q629+Q629*'Directions and Options'!$C$24</f>
        <v>0</v>
      </c>
      <c r="S629" s="9">
        <f>R629+R629*'Directions and Options'!$C$24</f>
        <v>0</v>
      </c>
      <c r="T629" s="9">
        <f>S629+S629*'Directions and Options'!$C$24</f>
        <v>0</v>
      </c>
      <c r="U629" s="9">
        <f>T629+T629*'Directions and Options'!$C$24</f>
        <v>0</v>
      </c>
      <c r="V629" s="9">
        <f>U629+U629*'Directions and Options'!$C$24</f>
        <v>0</v>
      </c>
      <c r="W629" s="9">
        <f>V629+V629*'Directions and Options'!$C$24</f>
        <v>0</v>
      </c>
      <c r="X629" s="9">
        <f>W629+W629*'Directions and Options'!$C$24</f>
        <v>0</v>
      </c>
    </row>
    <row r="630" spans="2:24" hidden="1" outlineLevel="2" x14ac:dyDescent="0.3">
      <c r="B630" s="113"/>
      <c r="C630" s="9" t="str">
        <f>IF(ISBLANK(Input!C272)," ",Input!C272)</f>
        <v xml:space="preserve"> </v>
      </c>
      <c r="D630" s="9">
        <f>Input!F272</f>
        <v>0</v>
      </c>
      <c r="E630" s="9">
        <f>D630+D630*'Directions and Options'!$C$23</f>
        <v>0</v>
      </c>
      <c r="F630" s="9">
        <f>E630+E630*'Directions and Options'!$C$23</f>
        <v>0</v>
      </c>
      <c r="G630" s="9">
        <f>F630+F630*'Directions and Options'!$C$23</f>
        <v>0</v>
      </c>
      <c r="H630" s="9">
        <f>G630+G630*'Directions and Options'!$C$23</f>
        <v>0</v>
      </c>
      <c r="I630" s="9">
        <f>H630+H630*'Directions and Options'!$C$24</f>
        <v>0</v>
      </c>
      <c r="J630" s="9">
        <f>I630+I630*'Directions and Options'!$C$24</f>
        <v>0</v>
      </c>
      <c r="K630" s="9">
        <f>J630+J630*'Directions and Options'!$C$24</f>
        <v>0</v>
      </c>
      <c r="L630" s="9">
        <f>K630+K630*'Directions and Options'!$C$24</f>
        <v>0</v>
      </c>
      <c r="M630" s="9">
        <f>L630+L630*'Directions and Options'!$C$24</f>
        <v>0</v>
      </c>
      <c r="N630" s="9">
        <f>M630+M630*'Directions and Options'!$C$24</f>
        <v>0</v>
      </c>
      <c r="O630" s="9">
        <f>N630+N630*'Directions and Options'!$C$24</f>
        <v>0</v>
      </c>
      <c r="P630" s="9">
        <f>O630+O630*'Directions and Options'!$C$24</f>
        <v>0</v>
      </c>
      <c r="Q630" s="9">
        <f>P630+P630*'Directions and Options'!$C$24</f>
        <v>0</v>
      </c>
      <c r="R630" s="9">
        <f>Q630+Q630*'Directions and Options'!$C$24</f>
        <v>0</v>
      </c>
      <c r="S630" s="9">
        <f>R630+R630*'Directions and Options'!$C$24</f>
        <v>0</v>
      </c>
      <c r="T630" s="9">
        <f>S630+S630*'Directions and Options'!$C$24</f>
        <v>0</v>
      </c>
      <c r="U630" s="9">
        <f>T630+T630*'Directions and Options'!$C$24</f>
        <v>0</v>
      </c>
      <c r="V630" s="9">
        <f>U630+U630*'Directions and Options'!$C$24</f>
        <v>0</v>
      </c>
      <c r="W630" s="9">
        <f>V630+V630*'Directions and Options'!$C$24</f>
        <v>0</v>
      </c>
      <c r="X630" s="9">
        <f>W630+W630*'Directions and Options'!$C$24</f>
        <v>0</v>
      </c>
    </row>
    <row r="631" spans="2:24" hidden="1" outlineLevel="2" x14ac:dyDescent="0.3">
      <c r="B631" s="113"/>
      <c r="C631" s="9" t="str">
        <f>IF(ISBLANK(Input!C273)," ",Input!C273)</f>
        <v xml:space="preserve"> </v>
      </c>
      <c r="D631" s="9">
        <f>Input!F273</f>
        <v>0</v>
      </c>
      <c r="E631" s="9">
        <f>D631+D631*'Directions and Options'!$C$23</f>
        <v>0</v>
      </c>
      <c r="F631" s="9">
        <f>E631+E631*'Directions and Options'!$C$23</f>
        <v>0</v>
      </c>
      <c r="G631" s="9">
        <f>F631+F631*'Directions and Options'!$C$23</f>
        <v>0</v>
      </c>
      <c r="H631" s="9">
        <f>G631+G631*'Directions and Options'!$C$23</f>
        <v>0</v>
      </c>
      <c r="I631" s="9">
        <f>H631+H631*'Directions and Options'!$C$24</f>
        <v>0</v>
      </c>
      <c r="J631" s="9">
        <f>I631+I631*'Directions and Options'!$C$24</f>
        <v>0</v>
      </c>
      <c r="K631" s="9">
        <f>J631+J631*'Directions and Options'!$C$24</f>
        <v>0</v>
      </c>
      <c r="L631" s="9">
        <f>K631+K631*'Directions and Options'!$C$24</f>
        <v>0</v>
      </c>
      <c r="M631" s="9">
        <f>L631+L631*'Directions and Options'!$C$24</f>
        <v>0</v>
      </c>
      <c r="N631" s="9">
        <f>M631+M631*'Directions and Options'!$C$24</f>
        <v>0</v>
      </c>
      <c r="O631" s="9">
        <f>N631+N631*'Directions and Options'!$C$24</f>
        <v>0</v>
      </c>
      <c r="P631" s="9">
        <f>O631+O631*'Directions and Options'!$C$24</f>
        <v>0</v>
      </c>
      <c r="Q631" s="9">
        <f>P631+P631*'Directions and Options'!$C$24</f>
        <v>0</v>
      </c>
      <c r="R631" s="9">
        <f>Q631+Q631*'Directions and Options'!$C$24</f>
        <v>0</v>
      </c>
      <c r="S631" s="9">
        <f>R631+R631*'Directions and Options'!$C$24</f>
        <v>0</v>
      </c>
      <c r="T631" s="9">
        <f>S631+S631*'Directions and Options'!$C$24</f>
        <v>0</v>
      </c>
      <c r="U631" s="9">
        <f>T631+T631*'Directions and Options'!$C$24</f>
        <v>0</v>
      </c>
      <c r="V631" s="9">
        <f>U631+U631*'Directions and Options'!$C$24</f>
        <v>0</v>
      </c>
      <c r="W631" s="9">
        <f>V631+V631*'Directions and Options'!$C$24</f>
        <v>0</v>
      </c>
      <c r="X631" s="9">
        <f>W631+W631*'Directions and Options'!$C$24</f>
        <v>0</v>
      </c>
    </row>
    <row r="632" spans="2:24" hidden="1" outlineLevel="2" x14ac:dyDescent="0.3">
      <c r="B632" s="113"/>
      <c r="C632" s="9" t="str">
        <f>IF(ISBLANK(Input!C274)," ",Input!C274)</f>
        <v xml:space="preserve"> </v>
      </c>
      <c r="D632" s="9">
        <f>Input!F274</f>
        <v>0</v>
      </c>
      <c r="E632" s="9">
        <f>D632+D632*'Directions and Options'!$C$23</f>
        <v>0</v>
      </c>
      <c r="F632" s="9">
        <f>E632+E632*'Directions and Options'!$C$23</f>
        <v>0</v>
      </c>
      <c r="G632" s="9">
        <f>F632+F632*'Directions and Options'!$C$23</f>
        <v>0</v>
      </c>
      <c r="H632" s="9">
        <f>G632+G632*'Directions and Options'!$C$23</f>
        <v>0</v>
      </c>
      <c r="I632" s="9">
        <f>H632+H632*'Directions and Options'!$C$24</f>
        <v>0</v>
      </c>
      <c r="J632" s="9">
        <f>I632+I632*'Directions and Options'!$C$24</f>
        <v>0</v>
      </c>
      <c r="K632" s="9">
        <f>J632+J632*'Directions and Options'!$C$24</f>
        <v>0</v>
      </c>
      <c r="L632" s="9">
        <f>K632+K632*'Directions and Options'!$C$24</f>
        <v>0</v>
      </c>
      <c r="M632" s="9">
        <f>L632+L632*'Directions and Options'!$C$24</f>
        <v>0</v>
      </c>
      <c r="N632" s="9">
        <f>M632+M632*'Directions and Options'!$C$24</f>
        <v>0</v>
      </c>
      <c r="O632" s="9">
        <f>N632+N632*'Directions and Options'!$C$24</f>
        <v>0</v>
      </c>
      <c r="P632" s="9">
        <f>O632+O632*'Directions and Options'!$C$24</f>
        <v>0</v>
      </c>
      <c r="Q632" s="9">
        <f>P632+P632*'Directions and Options'!$C$24</f>
        <v>0</v>
      </c>
      <c r="R632" s="9">
        <f>Q632+Q632*'Directions and Options'!$C$24</f>
        <v>0</v>
      </c>
      <c r="S632" s="9">
        <f>R632+R632*'Directions and Options'!$C$24</f>
        <v>0</v>
      </c>
      <c r="T632" s="9">
        <f>S632+S632*'Directions and Options'!$C$24</f>
        <v>0</v>
      </c>
      <c r="U632" s="9">
        <f>T632+T632*'Directions and Options'!$C$24</f>
        <v>0</v>
      </c>
      <c r="V632" s="9">
        <f>U632+U632*'Directions and Options'!$C$24</f>
        <v>0</v>
      </c>
      <c r="W632" s="9">
        <f>V632+V632*'Directions and Options'!$C$24</f>
        <v>0</v>
      </c>
      <c r="X632" s="9">
        <f>W632+W632*'Directions and Options'!$C$24</f>
        <v>0</v>
      </c>
    </row>
    <row r="633" spans="2:24" hidden="1" outlineLevel="2" x14ac:dyDescent="0.3">
      <c r="B633" s="113"/>
      <c r="C633" s="9" t="str">
        <f>IF(ISBLANK(Input!C275)," ",Input!C275)</f>
        <v xml:space="preserve"> </v>
      </c>
      <c r="D633" s="9">
        <f>Input!F275</f>
        <v>0</v>
      </c>
      <c r="E633" s="9">
        <f>D633+D633*'Directions and Options'!$C$23</f>
        <v>0</v>
      </c>
      <c r="F633" s="9">
        <f>E633+E633*'Directions and Options'!$C$23</f>
        <v>0</v>
      </c>
      <c r="G633" s="9">
        <f>F633+F633*'Directions and Options'!$C$23</f>
        <v>0</v>
      </c>
      <c r="H633" s="9">
        <f>G633+G633*'Directions and Options'!$C$23</f>
        <v>0</v>
      </c>
      <c r="I633" s="9">
        <f>H633+H633*'Directions and Options'!$C$24</f>
        <v>0</v>
      </c>
      <c r="J633" s="9">
        <f>I633+I633*'Directions and Options'!$C$24</f>
        <v>0</v>
      </c>
      <c r="K633" s="9">
        <f>J633+J633*'Directions and Options'!$C$24</f>
        <v>0</v>
      </c>
      <c r="L633" s="9">
        <f>K633+K633*'Directions and Options'!$C$24</f>
        <v>0</v>
      </c>
      <c r="M633" s="9">
        <f>L633+L633*'Directions and Options'!$C$24</f>
        <v>0</v>
      </c>
      <c r="N633" s="9">
        <f>M633+M633*'Directions and Options'!$C$24</f>
        <v>0</v>
      </c>
      <c r="O633" s="9">
        <f>N633+N633*'Directions and Options'!$C$24</f>
        <v>0</v>
      </c>
      <c r="P633" s="9">
        <f>O633+O633*'Directions and Options'!$C$24</f>
        <v>0</v>
      </c>
      <c r="Q633" s="9">
        <f>P633+P633*'Directions and Options'!$C$24</f>
        <v>0</v>
      </c>
      <c r="R633" s="9">
        <f>Q633+Q633*'Directions and Options'!$C$24</f>
        <v>0</v>
      </c>
      <c r="S633" s="9">
        <f>R633+R633*'Directions and Options'!$C$24</f>
        <v>0</v>
      </c>
      <c r="T633" s="9">
        <f>S633+S633*'Directions and Options'!$C$24</f>
        <v>0</v>
      </c>
      <c r="U633" s="9">
        <f>T633+T633*'Directions and Options'!$C$24</f>
        <v>0</v>
      </c>
      <c r="V633" s="9">
        <f>U633+U633*'Directions and Options'!$C$24</f>
        <v>0</v>
      </c>
      <c r="W633" s="9">
        <f>V633+V633*'Directions and Options'!$C$24</f>
        <v>0</v>
      </c>
      <c r="X633" s="9">
        <f>W633+W633*'Directions and Options'!$C$24</f>
        <v>0</v>
      </c>
    </row>
    <row r="634" spans="2:24" hidden="1" outlineLevel="2" x14ac:dyDescent="0.3">
      <c r="B634" s="113"/>
      <c r="C634" s="9" t="str">
        <f>IF(ISBLANK(Input!C276)," ",Input!C276)</f>
        <v xml:space="preserve"> </v>
      </c>
      <c r="D634" s="9">
        <f>Input!F276</f>
        <v>0</v>
      </c>
      <c r="E634" s="9">
        <f>D634+D634*'Directions and Options'!$C$23</f>
        <v>0</v>
      </c>
      <c r="F634" s="9">
        <f>E634+E634*'Directions and Options'!$C$23</f>
        <v>0</v>
      </c>
      <c r="G634" s="9">
        <f>F634+F634*'Directions and Options'!$C$23</f>
        <v>0</v>
      </c>
      <c r="H634" s="9">
        <f>G634+G634*'Directions and Options'!$C$23</f>
        <v>0</v>
      </c>
      <c r="I634" s="9">
        <f>H634+H634*'Directions and Options'!$C$24</f>
        <v>0</v>
      </c>
      <c r="J634" s="9">
        <f>I634+I634*'Directions and Options'!$C$24</f>
        <v>0</v>
      </c>
      <c r="K634" s="9">
        <f>J634+J634*'Directions and Options'!$C$24</f>
        <v>0</v>
      </c>
      <c r="L634" s="9">
        <f>K634+K634*'Directions and Options'!$C$24</f>
        <v>0</v>
      </c>
      <c r="M634" s="9">
        <f>L634+L634*'Directions and Options'!$C$24</f>
        <v>0</v>
      </c>
      <c r="N634" s="9">
        <f>M634+M634*'Directions and Options'!$C$24</f>
        <v>0</v>
      </c>
      <c r="O634" s="9">
        <f>N634+N634*'Directions and Options'!$C$24</f>
        <v>0</v>
      </c>
      <c r="P634" s="9">
        <f>O634+O634*'Directions and Options'!$C$24</f>
        <v>0</v>
      </c>
      <c r="Q634" s="9">
        <f>P634+P634*'Directions and Options'!$C$24</f>
        <v>0</v>
      </c>
      <c r="R634" s="9">
        <f>Q634+Q634*'Directions and Options'!$C$24</f>
        <v>0</v>
      </c>
      <c r="S634" s="9">
        <f>R634+R634*'Directions and Options'!$C$24</f>
        <v>0</v>
      </c>
      <c r="T634" s="9">
        <f>S634+S634*'Directions and Options'!$C$24</f>
        <v>0</v>
      </c>
      <c r="U634" s="9">
        <f>T634+T634*'Directions and Options'!$C$24</f>
        <v>0</v>
      </c>
      <c r="V634" s="9">
        <f>U634+U634*'Directions and Options'!$C$24</f>
        <v>0</v>
      </c>
      <c r="W634" s="9">
        <f>V634+V634*'Directions and Options'!$C$24</f>
        <v>0</v>
      </c>
      <c r="X634" s="9">
        <f>W634+W634*'Directions and Options'!$C$24</f>
        <v>0</v>
      </c>
    </row>
    <row r="635" spans="2:24" hidden="1" outlineLevel="2" x14ac:dyDescent="0.3">
      <c r="B635" s="113"/>
      <c r="C635" s="9" t="str">
        <f>IF(ISBLANK(Input!C277)," ",Input!C277)</f>
        <v xml:space="preserve"> </v>
      </c>
      <c r="D635" s="9">
        <f>Input!F277</f>
        <v>0</v>
      </c>
      <c r="E635" s="9">
        <f>D635+D635*'Directions and Options'!$C$23</f>
        <v>0</v>
      </c>
      <c r="F635" s="9">
        <f>E635+E635*'Directions and Options'!$C$23</f>
        <v>0</v>
      </c>
      <c r="G635" s="9">
        <f>F635+F635*'Directions and Options'!$C$23</f>
        <v>0</v>
      </c>
      <c r="H635" s="9">
        <f>G635+G635*'Directions and Options'!$C$23</f>
        <v>0</v>
      </c>
      <c r="I635" s="9">
        <f>H635+H635*'Directions and Options'!$C$24</f>
        <v>0</v>
      </c>
      <c r="J635" s="9">
        <f>I635+I635*'Directions and Options'!$C$24</f>
        <v>0</v>
      </c>
      <c r="K635" s="9">
        <f>J635+J635*'Directions and Options'!$C$24</f>
        <v>0</v>
      </c>
      <c r="L635" s="9">
        <f>K635+K635*'Directions and Options'!$C$24</f>
        <v>0</v>
      </c>
      <c r="M635" s="9">
        <f>L635+L635*'Directions and Options'!$C$24</f>
        <v>0</v>
      </c>
      <c r="N635" s="9">
        <f>M635+M635*'Directions and Options'!$C$24</f>
        <v>0</v>
      </c>
      <c r="O635" s="9">
        <f>N635+N635*'Directions and Options'!$C$24</f>
        <v>0</v>
      </c>
      <c r="P635" s="9">
        <f>O635+O635*'Directions and Options'!$C$24</f>
        <v>0</v>
      </c>
      <c r="Q635" s="9">
        <f>P635+P635*'Directions and Options'!$C$24</f>
        <v>0</v>
      </c>
      <c r="R635" s="9">
        <f>Q635+Q635*'Directions and Options'!$C$24</f>
        <v>0</v>
      </c>
      <c r="S635" s="9">
        <f>R635+R635*'Directions and Options'!$C$24</f>
        <v>0</v>
      </c>
      <c r="T635" s="9">
        <f>S635+S635*'Directions and Options'!$C$24</f>
        <v>0</v>
      </c>
      <c r="U635" s="9">
        <f>T635+T635*'Directions and Options'!$C$24</f>
        <v>0</v>
      </c>
      <c r="V635" s="9">
        <f>U635+U635*'Directions and Options'!$C$24</f>
        <v>0</v>
      </c>
      <c r="W635" s="9">
        <f>V635+V635*'Directions and Options'!$C$24</f>
        <v>0</v>
      </c>
      <c r="X635" s="9">
        <f>W635+W635*'Directions and Options'!$C$24</f>
        <v>0</v>
      </c>
    </row>
    <row r="636" spans="2:24" hidden="1" outlineLevel="2" x14ac:dyDescent="0.3">
      <c r="B636" s="113"/>
      <c r="C636" s="9" t="str">
        <f>IF(ISBLANK(Input!C278)," ",Input!C278)</f>
        <v xml:space="preserve"> </v>
      </c>
      <c r="D636" s="9">
        <f>Input!F278</f>
        <v>0</v>
      </c>
      <c r="E636" s="9">
        <f>D636+D636*'Directions and Options'!$C$23</f>
        <v>0</v>
      </c>
      <c r="F636" s="9">
        <f>E636+E636*'Directions and Options'!$C$23</f>
        <v>0</v>
      </c>
      <c r="G636" s="9">
        <f>F636+F636*'Directions and Options'!$C$23</f>
        <v>0</v>
      </c>
      <c r="H636" s="9">
        <f>G636+G636*'Directions and Options'!$C$23</f>
        <v>0</v>
      </c>
      <c r="I636" s="9">
        <f>H636+H636*'Directions and Options'!$C$24</f>
        <v>0</v>
      </c>
      <c r="J636" s="9">
        <f>I636+I636*'Directions and Options'!$C$24</f>
        <v>0</v>
      </c>
      <c r="K636" s="9">
        <f>J636+J636*'Directions and Options'!$C$24</f>
        <v>0</v>
      </c>
      <c r="L636" s="9">
        <f>K636+K636*'Directions and Options'!$C$24</f>
        <v>0</v>
      </c>
      <c r="M636" s="9">
        <f>L636+L636*'Directions and Options'!$C$24</f>
        <v>0</v>
      </c>
      <c r="N636" s="9">
        <f>M636+M636*'Directions and Options'!$C$24</f>
        <v>0</v>
      </c>
      <c r="O636" s="9">
        <f>N636+N636*'Directions and Options'!$C$24</f>
        <v>0</v>
      </c>
      <c r="P636" s="9">
        <f>O636+O636*'Directions and Options'!$C$24</f>
        <v>0</v>
      </c>
      <c r="Q636" s="9">
        <f>P636+P636*'Directions and Options'!$C$24</f>
        <v>0</v>
      </c>
      <c r="R636" s="9">
        <f>Q636+Q636*'Directions and Options'!$C$24</f>
        <v>0</v>
      </c>
      <c r="S636" s="9">
        <f>R636+R636*'Directions and Options'!$C$24</f>
        <v>0</v>
      </c>
      <c r="T636" s="9">
        <f>S636+S636*'Directions and Options'!$C$24</f>
        <v>0</v>
      </c>
      <c r="U636" s="9">
        <f>T636+T636*'Directions and Options'!$C$24</f>
        <v>0</v>
      </c>
      <c r="V636" s="9">
        <f>U636+U636*'Directions and Options'!$C$24</f>
        <v>0</v>
      </c>
      <c r="W636" s="9">
        <f>V636+V636*'Directions and Options'!$C$24</f>
        <v>0</v>
      </c>
      <c r="X636" s="9">
        <f>W636+W636*'Directions and Options'!$C$24</f>
        <v>0</v>
      </c>
    </row>
    <row r="637" spans="2:24" hidden="1" outlineLevel="2" x14ac:dyDescent="0.3">
      <c r="B637" s="113"/>
      <c r="C637" s="9" t="str">
        <f>IF(ISBLANK(Input!C279)," ",Input!C279)</f>
        <v xml:space="preserve"> </v>
      </c>
      <c r="D637" s="9">
        <f>Input!F279</f>
        <v>0</v>
      </c>
      <c r="E637" s="9">
        <f>D637+D637*'Directions and Options'!$C$23</f>
        <v>0</v>
      </c>
      <c r="F637" s="9">
        <f>E637+E637*'Directions and Options'!$C$23</f>
        <v>0</v>
      </c>
      <c r="G637" s="9">
        <f>F637+F637*'Directions and Options'!$C$23</f>
        <v>0</v>
      </c>
      <c r="H637" s="9">
        <f>G637+G637*'Directions and Options'!$C$23</f>
        <v>0</v>
      </c>
      <c r="I637" s="9">
        <f>H637+H637*'Directions and Options'!$C$24</f>
        <v>0</v>
      </c>
      <c r="J637" s="9">
        <f>I637+I637*'Directions and Options'!$C$24</f>
        <v>0</v>
      </c>
      <c r="K637" s="9">
        <f>J637+J637*'Directions and Options'!$C$24</f>
        <v>0</v>
      </c>
      <c r="L637" s="9">
        <f>K637+K637*'Directions and Options'!$C$24</f>
        <v>0</v>
      </c>
      <c r="M637" s="9">
        <f>L637+L637*'Directions and Options'!$C$24</f>
        <v>0</v>
      </c>
      <c r="N637" s="9">
        <f>M637+M637*'Directions and Options'!$C$24</f>
        <v>0</v>
      </c>
      <c r="O637" s="9">
        <f>N637+N637*'Directions and Options'!$C$24</f>
        <v>0</v>
      </c>
      <c r="P637" s="9">
        <f>O637+O637*'Directions and Options'!$C$24</f>
        <v>0</v>
      </c>
      <c r="Q637" s="9">
        <f>P637+P637*'Directions and Options'!$C$24</f>
        <v>0</v>
      </c>
      <c r="R637" s="9">
        <f>Q637+Q637*'Directions and Options'!$C$24</f>
        <v>0</v>
      </c>
      <c r="S637" s="9">
        <f>R637+R637*'Directions and Options'!$C$24</f>
        <v>0</v>
      </c>
      <c r="T637" s="9">
        <f>S637+S637*'Directions and Options'!$C$24</f>
        <v>0</v>
      </c>
      <c r="U637" s="9">
        <f>T637+T637*'Directions and Options'!$C$24</f>
        <v>0</v>
      </c>
      <c r="V637" s="9">
        <f>U637+U637*'Directions and Options'!$C$24</f>
        <v>0</v>
      </c>
      <c r="W637" s="9">
        <f>V637+V637*'Directions and Options'!$C$24</f>
        <v>0</v>
      </c>
      <c r="X637" s="9">
        <f>W637+W637*'Directions and Options'!$C$24</f>
        <v>0</v>
      </c>
    </row>
    <row r="638" spans="2:24" hidden="1" outlineLevel="2" x14ac:dyDescent="0.3">
      <c r="B638" s="113"/>
      <c r="C638" s="9" t="str">
        <f>IF(ISBLANK(Input!C280)," ",Input!C280)</f>
        <v xml:space="preserve"> </v>
      </c>
      <c r="D638" s="9">
        <f>Input!F280</f>
        <v>0</v>
      </c>
      <c r="E638" s="9">
        <f>D638+D638*'Directions and Options'!$C$23</f>
        <v>0</v>
      </c>
      <c r="F638" s="9">
        <f>E638+E638*'Directions and Options'!$C$23</f>
        <v>0</v>
      </c>
      <c r="G638" s="9">
        <f>F638+F638*'Directions and Options'!$C$23</f>
        <v>0</v>
      </c>
      <c r="H638" s="9">
        <f>G638+G638*'Directions and Options'!$C$23</f>
        <v>0</v>
      </c>
      <c r="I638" s="9">
        <f>H638+H638*'Directions and Options'!$C$24</f>
        <v>0</v>
      </c>
      <c r="J638" s="9">
        <f>I638+I638*'Directions and Options'!$C$24</f>
        <v>0</v>
      </c>
      <c r="K638" s="9">
        <f>J638+J638*'Directions and Options'!$C$24</f>
        <v>0</v>
      </c>
      <c r="L638" s="9">
        <f>K638+K638*'Directions and Options'!$C$24</f>
        <v>0</v>
      </c>
      <c r="M638" s="9">
        <f>L638+L638*'Directions and Options'!$C$24</f>
        <v>0</v>
      </c>
      <c r="N638" s="9">
        <f>M638+M638*'Directions and Options'!$C$24</f>
        <v>0</v>
      </c>
      <c r="O638" s="9">
        <f>N638+N638*'Directions and Options'!$C$24</f>
        <v>0</v>
      </c>
      <c r="P638" s="9">
        <f>O638+O638*'Directions and Options'!$C$24</f>
        <v>0</v>
      </c>
      <c r="Q638" s="9">
        <f>P638+P638*'Directions and Options'!$C$24</f>
        <v>0</v>
      </c>
      <c r="R638" s="9">
        <f>Q638+Q638*'Directions and Options'!$C$24</f>
        <v>0</v>
      </c>
      <c r="S638" s="9">
        <f>R638+R638*'Directions and Options'!$C$24</f>
        <v>0</v>
      </c>
      <c r="T638" s="9">
        <f>S638+S638*'Directions and Options'!$C$24</f>
        <v>0</v>
      </c>
      <c r="U638" s="9">
        <f>T638+T638*'Directions and Options'!$C$24</f>
        <v>0</v>
      </c>
      <c r="V638" s="9">
        <f>U638+U638*'Directions and Options'!$C$24</f>
        <v>0</v>
      </c>
      <c r="W638" s="9">
        <f>V638+V638*'Directions and Options'!$C$24</f>
        <v>0</v>
      </c>
      <c r="X638" s="9">
        <f>W638+W638*'Directions and Options'!$C$24</f>
        <v>0</v>
      </c>
    </row>
    <row r="639" spans="2:24" hidden="1" outlineLevel="2" x14ac:dyDescent="0.3">
      <c r="B639" s="113"/>
      <c r="C639" s="9" t="str">
        <f>IF(ISBLANK(Input!C281)," ",Input!C281)</f>
        <v xml:space="preserve"> </v>
      </c>
      <c r="D639" s="9">
        <f>Input!F281</f>
        <v>0</v>
      </c>
      <c r="E639" s="9">
        <f>D639+D639*'Directions and Options'!$C$23</f>
        <v>0</v>
      </c>
      <c r="F639" s="9">
        <f>E639+E639*'Directions and Options'!$C$23</f>
        <v>0</v>
      </c>
      <c r="G639" s="9">
        <f>F639+F639*'Directions and Options'!$C$23</f>
        <v>0</v>
      </c>
      <c r="H639" s="9">
        <f>G639+G639*'Directions and Options'!$C$23</f>
        <v>0</v>
      </c>
      <c r="I639" s="9">
        <f>H639+H639*'Directions and Options'!$C$24</f>
        <v>0</v>
      </c>
      <c r="J639" s="9">
        <f>I639+I639*'Directions and Options'!$C$24</f>
        <v>0</v>
      </c>
      <c r="K639" s="9">
        <f>J639+J639*'Directions and Options'!$C$24</f>
        <v>0</v>
      </c>
      <c r="L639" s="9">
        <f>K639+K639*'Directions and Options'!$C$24</f>
        <v>0</v>
      </c>
      <c r="M639" s="9">
        <f>L639+L639*'Directions and Options'!$C$24</f>
        <v>0</v>
      </c>
      <c r="N639" s="9">
        <f>M639+M639*'Directions and Options'!$C$24</f>
        <v>0</v>
      </c>
      <c r="O639" s="9">
        <f>N639+N639*'Directions and Options'!$C$24</f>
        <v>0</v>
      </c>
      <c r="P639" s="9">
        <f>O639+O639*'Directions and Options'!$C$24</f>
        <v>0</v>
      </c>
      <c r="Q639" s="9">
        <f>P639+P639*'Directions and Options'!$C$24</f>
        <v>0</v>
      </c>
      <c r="R639" s="9">
        <f>Q639+Q639*'Directions and Options'!$C$24</f>
        <v>0</v>
      </c>
      <c r="S639" s="9">
        <f>R639+R639*'Directions and Options'!$C$24</f>
        <v>0</v>
      </c>
      <c r="T639" s="9">
        <f>S639+S639*'Directions and Options'!$C$24</f>
        <v>0</v>
      </c>
      <c r="U639" s="9">
        <f>T639+T639*'Directions and Options'!$C$24</f>
        <v>0</v>
      </c>
      <c r="V639" s="9">
        <f>U639+U639*'Directions and Options'!$C$24</f>
        <v>0</v>
      </c>
      <c r="W639" s="9">
        <f>V639+V639*'Directions and Options'!$C$24</f>
        <v>0</v>
      </c>
      <c r="X639" s="9">
        <f>W639+W639*'Directions and Options'!$C$24</f>
        <v>0</v>
      </c>
    </row>
    <row r="640" spans="2:24" hidden="1" outlineLevel="2" x14ac:dyDescent="0.3">
      <c r="B640" s="113"/>
      <c r="C640" s="9" t="str">
        <f>IF(ISBLANK(Input!C282)," ",Input!C282)</f>
        <v xml:space="preserve"> </v>
      </c>
      <c r="D640" s="9">
        <f>Input!F282</f>
        <v>0</v>
      </c>
      <c r="E640" s="9">
        <f>D640+D640*'Directions and Options'!$C$23</f>
        <v>0</v>
      </c>
      <c r="F640" s="9">
        <f>E640+E640*'Directions and Options'!$C$23</f>
        <v>0</v>
      </c>
      <c r="G640" s="9">
        <f>F640+F640*'Directions and Options'!$C$23</f>
        <v>0</v>
      </c>
      <c r="H640" s="9">
        <f>G640+G640*'Directions and Options'!$C$23</f>
        <v>0</v>
      </c>
      <c r="I640" s="9">
        <f>H640+H640*'Directions and Options'!$C$24</f>
        <v>0</v>
      </c>
      <c r="J640" s="9">
        <f>I640+I640*'Directions and Options'!$C$24</f>
        <v>0</v>
      </c>
      <c r="K640" s="9">
        <f>J640+J640*'Directions and Options'!$C$24</f>
        <v>0</v>
      </c>
      <c r="L640" s="9">
        <f>K640+K640*'Directions and Options'!$C$24</f>
        <v>0</v>
      </c>
      <c r="M640" s="9">
        <f>L640+L640*'Directions and Options'!$C$24</f>
        <v>0</v>
      </c>
      <c r="N640" s="9">
        <f>M640+M640*'Directions and Options'!$C$24</f>
        <v>0</v>
      </c>
      <c r="O640" s="9">
        <f>N640+N640*'Directions and Options'!$C$24</f>
        <v>0</v>
      </c>
      <c r="P640" s="9">
        <f>O640+O640*'Directions and Options'!$C$24</f>
        <v>0</v>
      </c>
      <c r="Q640" s="9">
        <f>P640+P640*'Directions and Options'!$C$24</f>
        <v>0</v>
      </c>
      <c r="R640" s="9">
        <f>Q640+Q640*'Directions and Options'!$C$24</f>
        <v>0</v>
      </c>
      <c r="S640" s="9">
        <f>R640+R640*'Directions and Options'!$C$24</f>
        <v>0</v>
      </c>
      <c r="T640" s="9">
        <f>S640+S640*'Directions and Options'!$C$24</f>
        <v>0</v>
      </c>
      <c r="U640" s="9">
        <f>T640+T640*'Directions and Options'!$C$24</f>
        <v>0</v>
      </c>
      <c r="V640" s="9">
        <f>U640+U640*'Directions and Options'!$C$24</f>
        <v>0</v>
      </c>
      <c r="W640" s="9">
        <f>V640+V640*'Directions and Options'!$C$24</f>
        <v>0</v>
      </c>
      <c r="X640" s="9">
        <f>W640+W640*'Directions and Options'!$C$24</f>
        <v>0</v>
      </c>
    </row>
    <row r="641" spans="2:24" hidden="1" outlineLevel="2" x14ac:dyDescent="0.3">
      <c r="B641" s="113"/>
      <c r="C641" s="9" t="str">
        <f>IF(ISBLANK(Input!C283)," ",Input!C283)</f>
        <v xml:space="preserve"> </v>
      </c>
      <c r="D641" s="9">
        <f>Input!F283</f>
        <v>0</v>
      </c>
      <c r="E641" s="9">
        <f>D641+D641*'Directions and Options'!$C$23</f>
        <v>0</v>
      </c>
      <c r="F641" s="9">
        <f>E641+E641*'Directions and Options'!$C$23</f>
        <v>0</v>
      </c>
      <c r="G641" s="9">
        <f>F641+F641*'Directions and Options'!$C$23</f>
        <v>0</v>
      </c>
      <c r="H641" s="9">
        <f>G641+G641*'Directions and Options'!$C$23</f>
        <v>0</v>
      </c>
      <c r="I641" s="9">
        <f>H641+H641*'Directions and Options'!$C$24</f>
        <v>0</v>
      </c>
      <c r="J641" s="9">
        <f>I641+I641*'Directions and Options'!$C$24</f>
        <v>0</v>
      </c>
      <c r="K641" s="9">
        <f>J641+J641*'Directions and Options'!$C$24</f>
        <v>0</v>
      </c>
      <c r="L641" s="9">
        <f>K641+K641*'Directions and Options'!$C$24</f>
        <v>0</v>
      </c>
      <c r="M641" s="9">
        <f>L641+L641*'Directions and Options'!$C$24</f>
        <v>0</v>
      </c>
      <c r="N641" s="9">
        <f>M641+M641*'Directions and Options'!$C$24</f>
        <v>0</v>
      </c>
      <c r="O641" s="9">
        <f>N641+N641*'Directions and Options'!$C$24</f>
        <v>0</v>
      </c>
      <c r="P641" s="9">
        <f>O641+O641*'Directions and Options'!$C$24</f>
        <v>0</v>
      </c>
      <c r="Q641" s="9">
        <f>P641+P641*'Directions and Options'!$C$24</f>
        <v>0</v>
      </c>
      <c r="R641" s="9">
        <f>Q641+Q641*'Directions and Options'!$C$24</f>
        <v>0</v>
      </c>
      <c r="S641" s="9">
        <f>R641+R641*'Directions and Options'!$C$24</f>
        <v>0</v>
      </c>
      <c r="T641" s="9">
        <f>S641+S641*'Directions and Options'!$C$24</f>
        <v>0</v>
      </c>
      <c r="U641" s="9">
        <f>T641+T641*'Directions and Options'!$C$24</f>
        <v>0</v>
      </c>
      <c r="V641" s="9">
        <f>U641+U641*'Directions and Options'!$C$24</f>
        <v>0</v>
      </c>
      <c r="W641" s="9">
        <f>V641+V641*'Directions and Options'!$C$24</f>
        <v>0</v>
      </c>
      <c r="X641" s="9">
        <f>W641+W641*'Directions and Options'!$C$24</f>
        <v>0</v>
      </c>
    </row>
    <row r="642" spans="2:24" hidden="1" outlineLevel="2" x14ac:dyDescent="0.3">
      <c r="B642" s="113"/>
      <c r="C642" s="9" t="str">
        <f>IF(ISBLANK(Input!C284)," ",Input!C284)</f>
        <v xml:space="preserve"> </v>
      </c>
      <c r="D642" s="9">
        <f>Input!F284</f>
        <v>0</v>
      </c>
      <c r="E642" s="9">
        <f>D642+D642*'Directions and Options'!$C$23</f>
        <v>0</v>
      </c>
      <c r="F642" s="9">
        <f>E642+E642*'Directions and Options'!$C$23</f>
        <v>0</v>
      </c>
      <c r="G642" s="9">
        <f>F642+F642*'Directions and Options'!$C$23</f>
        <v>0</v>
      </c>
      <c r="H642" s="9">
        <f>G642+G642*'Directions and Options'!$C$23</f>
        <v>0</v>
      </c>
      <c r="I642" s="9">
        <f>H642+H642*'Directions and Options'!$C$24</f>
        <v>0</v>
      </c>
      <c r="J642" s="9">
        <f>I642+I642*'Directions and Options'!$C$24</f>
        <v>0</v>
      </c>
      <c r="K642" s="9">
        <f>J642+J642*'Directions and Options'!$C$24</f>
        <v>0</v>
      </c>
      <c r="L642" s="9">
        <f>K642+K642*'Directions and Options'!$C$24</f>
        <v>0</v>
      </c>
      <c r="M642" s="9">
        <f>L642+L642*'Directions and Options'!$C$24</f>
        <v>0</v>
      </c>
      <c r="N642" s="9">
        <f>M642+M642*'Directions and Options'!$C$24</f>
        <v>0</v>
      </c>
      <c r="O642" s="9">
        <f>N642+N642*'Directions and Options'!$C$24</f>
        <v>0</v>
      </c>
      <c r="P642" s="9">
        <f>O642+O642*'Directions and Options'!$C$24</f>
        <v>0</v>
      </c>
      <c r="Q642" s="9">
        <f>P642+P642*'Directions and Options'!$C$24</f>
        <v>0</v>
      </c>
      <c r="R642" s="9">
        <f>Q642+Q642*'Directions and Options'!$C$24</f>
        <v>0</v>
      </c>
      <c r="S642" s="9">
        <f>R642+R642*'Directions and Options'!$C$24</f>
        <v>0</v>
      </c>
      <c r="T642" s="9">
        <f>S642+S642*'Directions and Options'!$C$24</f>
        <v>0</v>
      </c>
      <c r="U642" s="9">
        <f>T642+T642*'Directions and Options'!$C$24</f>
        <v>0</v>
      </c>
      <c r="V642" s="9">
        <f>U642+U642*'Directions and Options'!$C$24</f>
        <v>0</v>
      </c>
      <c r="W642" s="9">
        <f>V642+V642*'Directions and Options'!$C$24</f>
        <v>0</v>
      </c>
      <c r="X642" s="9">
        <f>W642+W642*'Directions and Options'!$C$24</f>
        <v>0</v>
      </c>
    </row>
    <row r="643" spans="2:24" hidden="1" outlineLevel="2" x14ac:dyDescent="0.3">
      <c r="B643" s="113"/>
      <c r="C643" s="9" t="str">
        <f>IF(ISBLANK(Input!C285)," ",Input!C285)</f>
        <v xml:space="preserve"> </v>
      </c>
      <c r="D643" s="9">
        <f>Input!F285</f>
        <v>0</v>
      </c>
      <c r="E643" s="9">
        <f>D643+D643*'Directions and Options'!$C$23</f>
        <v>0</v>
      </c>
      <c r="F643" s="9">
        <f>E643+E643*'Directions and Options'!$C$23</f>
        <v>0</v>
      </c>
      <c r="G643" s="9">
        <f>F643+F643*'Directions and Options'!$C$23</f>
        <v>0</v>
      </c>
      <c r="H643" s="9">
        <f>G643+G643*'Directions and Options'!$C$23</f>
        <v>0</v>
      </c>
      <c r="I643" s="9">
        <f>H643+H643*'Directions and Options'!$C$24</f>
        <v>0</v>
      </c>
      <c r="J643" s="9">
        <f>I643+I643*'Directions and Options'!$C$24</f>
        <v>0</v>
      </c>
      <c r="K643" s="9">
        <f>J643+J643*'Directions and Options'!$C$24</f>
        <v>0</v>
      </c>
      <c r="L643" s="9">
        <f>K643+K643*'Directions and Options'!$C$24</f>
        <v>0</v>
      </c>
      <c r="M643" s="9">
        <f>L643+L643*'Directions and Options'!$C$24</f>
        <v>0</v>
      </c>
      <c r="N643" s="9">
        <f>M643+M643*'Directions and Options'!$C$24</f>
        <v>0</v>
      </c>
      <c r="O643" s="9">
        <f>N643+N643*'Directions and Options'!$C$24</f>
        <v>0</v>
      </c>
      <c r="P643" s="9">
        <f>O643+O643*'Directions and Options'!$C$24</f>
        <v>0</v>
      </c>
      <c r="Q643" s="9">
        <f>P643+P643*'Directions and Options'!$C$24</f>
        <v>0</v>
      </c>
      <c r="R643" s="9">
        <f>Q643+Q643*'Directions and Options'!$C$24</f>
        <v>0</v>
      </c>
      <c r="S643" s="9">
        <f>R643+R643*'Directions and Options'!$C$24</f>
        <v>0</v>
      </c>
      <c r="T643" s="9">
        <f>S643+S643*'Directions and Options'!$C$24</f>
        <v>0</v>
      </c>
      <c r="U643" s="9">
        <f>T643+T643*'Directions and Options'!$C$24</f>
        <v>0</v>
      </c>
      <c r="V643" s="9">
        <f>U643+U643*'Directions and Options'!$C$24</f>
        <v>0</v>
      </c>
      <c r="W643" s="9">
        <f>V643+V643*'Directions and Options'!$C$24</f>
        <v>0</v>
      </c>
      <c r="X643" s="9">
        <f>W643+W643*'Directions and Options'!$C$24</f>
        <v>0</v>
      </c>
    </row>
    <row r="644" spans="2:24" hidden="1" outlineLevel="2" x14ac:dyDescent="0.3">
      <c r="B644" s="113"/>
      <c r="C644" s="9" t="str">
        <f>IF(ISBLANK(Input!C286)," ",Input!C286)</f>
        <v xml:space="preserve"> </v>
      </c>
      <c r="D644" s="9">
        <f>Input!F286</f>
        <v>0</v>
      </c>
      <c r="E644" s="9">
        <f>D644+D644*'Directions and Options'!$C$23</f>
        <v>0</v>
      </c>
      <c r="F644" s="9">
        <f>E644+E644*'Directions and Options'!$C$23</f>
        <v>0</v>
      </c>
      <c r="G644" s="9">
        <f>F644+F644*'Directions and Options'!$C$23</f>
        <v>0</v>
      </c>
      <c r="H644" s="9">
        <f>G644+G644*'Directions and Options'!$C$23</f>
        <v>0</v>
      </c>
      <c r="I644" s="9">
        <f>H644+H644*'Directions and Options'!$C$24</f>
        <v>0</v>
      </c>
      <c r="J644" s="9">
        <f>I644+I644*'Directions and Options'!$C$24</f>
        <v>0</v>
      </c>
      <c r="K644" s="9">
        <f>J644+J644*'Directions and Options'!$C$24</f>
        <v>0</v>
      </c>
      <c r="L644" s="9">
        <f>K644+K644*'Directions and Options'!$C$24</f>
        <v>0</v>
      </c>
      <c r="M644" s="9">
        <f>L644+L644*'Directions and Options'!$C$24</f>
        <v>0</v>
      </c>
      <c r="N644" s="9">
        <f>M644+M644*'Directions and Options'!$C$24</f>
        <v>0</v>
      </c>
      <c r="O644" s="9">
        <f>N644+N644*'Directions and Options'!$C$24</f>
        <v>0</v>
      </c>
      <c r="P644" s="9">
        <f>O644+O644*'Directions and Options'!$C$24</f>
        <v>0</v>
      </c>
      <c r="Q644" s="9">
        <f>P644+P644*'Directions and Options'!$C$24</f>
        <v>0</v>
      </c>
      <c r="R644" s="9">
        <f>Q644+Q644*'Directions and Options'!$C$24</f>
        <v>0</v>
      </c>
      <c r="S644" s="9">
        <f>R644+R644*'Directions and Options'!$C$24</f>
        <v>0</v>
      </c>
      <c r="T644" s="9">
        <f>S644+S644*'Directions and Options'!$C$24</f>
        <v>0</v>
      </c>
      <c r="U644" s="9">
        <f>T644+T644*'Directions and Options'!$C$24</f>
        <v>0</v>
      </c>
      <c r="V644" s="9">
        <f>U644+U644*'Directions and Options'!$C$24</f>
        <v>0</v>
      </c>
      <c r="W644" s="9">
        <f>V644+V644*'Directions and Options'!$C$24</f>
        <v>0</v>
      </c>
      <c r="X644" s="9">
        <f>W644+W644*'Directions and Options'!$C$24</f>
        <v>0</v>
      </c>
    </row>
    <row r="645" spans="2:24" hidden="1" outlineLevel="2" x14ac:dyDescent="0.3">
      <c r="B645" s="113"/>
      <c r="C645" s="9" t="str">
        <f>IF(ISBLANK(Input!C287)," ",Input!C287)</f>
        <v xml:space="preserve"> </v>
      </c>
      <c r="D645" s="9">
        <f>Input!F287</f>
        <v>0</v>
      </c>
      <c r="E645" s="9">
        <f>D645+D645*'Directions and Options'!$C$23</f>
        <v>0</v>
      </c>
      <c r="F645" s="9">
        <f>E645+E645*'Directions and Options'!$C$23</f>
        <v>0</v>
      </c>
      <c r="G645" s="9">
        <f>F645+F645*'Directions and Options'!$C$23</f>
        <v>0</v>
      </c>
      <c r="H645" s="9">
        <f>G645+G645*'Directions and Options'!$C$23</f>
        <v>0</v>
      </c>
      <c r="I645" s="9">
        <f>H645+H645*'Directions and Options'!$C$24</f>
        <v>0</v>
      </c>
      <c r="J645" s="9">
        <f>I645+I645*'Directions and Options'!$C$24</f>
        <v>0</v>
      </c>
      <c r="K645" s="9">
        <f>J645+J645*'Directions and Options'!$C$24</f>
        <v>0</v>
      </c>
      <c r="L645" s="9">
        <f>K645+K645*'Directions and Options'!$C$24</f>
        <v>0</v>
      </c>
      <c r="M645" s="9">
        <f>L645+L645*'Directions and Options'!$C$24</f>
        <v>0</v>
      </c>
      <c r="N645" s="9">
        <f>M645+M645*'Directions and Options'!$C$24</f>
        <v>0</v>
      </c>
      <c r="O645" s="9">
        <f>N645+N645*'Directions and Options'!$C$24</f>
        <v>0</v>
      </c>
      <c r="P645" s="9">
        <f>O645+O645*'Directions and Options'!$C$24</f>
        <v>0</v>
      </c>
      <c r="Q645" s="9">
        <f>P645+P645*'Directions and Options'!$C$24</f>
        <v>0</v>
      </c>
      <c r="R645" s="9">
        <f>Q645+Q645*'Directions and Options'!$C$24</f>
        <v>0</v>
      </c>
      <c r="S645" s="9">
        <f>R645+R645*'Directions and Options'!$C$24</f>
        <v>0</v>
      </c>
      <c r="T645" s="9">
        <f>S645+S645*'Directions and Options'!$C$24</f>
        <v>0</v>
      </c>
      <c r="U645" s="9">
        <f>T645+T645*'Directions and Options'!$C$24</f>
        <v>0</v>
      </c>
      <c r="V645" s="9">
        <f>U645+U645*'Directions and Options'!$C$24</f>
        <v>0</v>
      </c>
      <c r="W645" s="9">
        <f>V645+V645*'Directions and Options'!$C$24</f>
        <v>0</v>
      </c>
      <c r="X645" s="9">
        <f>W645+W645*'Directions and Options'!$C$24</f>
        <v>0</v>
      </c>
    </row>
    <row r="646" spans="2:24" hidden="1" outlineLevel="2" x14ac:dyDescent="0.3">
      <c r="B646" s="113"/>
      <c r="C646" s="9" t="str">
        <f>IF(ISBLANK(Input!C288)," ",Input!C288)</f>
        <v xml:space="preserve"> </v>
      </c>
      <c r="D646" s="9">
        <f>Input!F288</f>
        <v>0</v>
      </c>
      <c r="E646" s="9">
        <f>D646+D646*'Directions and Options'!$C$23</f>
        <v>0</v>
      </c>
      <c r="F646" s="9">
        <f>E646+E646*'Directions and Options'!$C$23</f>
        <v>0</v>
      </c>
      <c r="G646" s="9">
        <f>F646+F646*'Directions and Options'!$C$23</f>
        <v>0</v>
      </c>
      <c r="H646" s="9">
        <f>G646+G646*'Directions and Options'!$C$23</f>
        <v>0</v>
      </c>
      <c r="I646" s="9">
        <f>H646+H646*'Directions and Options'!$C$24</f>
        <v>0</v>
      </c>
      <c r="J646" s="9">
        <f>I646+I646*'Directions and Options'!$C$24</f>
        <v>0</v>
      </c>
      <c r="K646" s="9">
        <f>J646+J646*'Directions and Options'!$C$24</f>
        <v>0</v>
      </c>
      <c r="L646" s="9">
        <f>K646+K646*'Directions and Options'!$C$24</f>
        <v>0</v>
      </c>
      <c r="M646" s="9">
        <f>L646+L646*'Directions and Options'!$C$24</f>
        <v>0</v>
      </c>
      <c r="N646" s="9">
        <f>M646+M646*'Directions and Options'!$C$24</f>
        <v>0</v>
      </c>
      <c r="O646" s="9">
        <f>N646+N646*'Directions and Options'!$C$24</f>
        <v>0</v>
      </c>
      <c r="P646" s="9">
        <f>O646+O646*'Directions and Options'!$C$24</f>
        <v>0</v>
      </c>
      <c r="Q646" s="9">
        <f>P646+P646*'Directions and Options'!$C$24</f>
        <v>0</v>
      </c>
      <c r="R646" s="9">
        <f>Q646+Q646*'Directions and Options'!$C$24</f>
        <v>0</v>
      </c>
      <c r="S646" s="9">
        <f>R646+R646*'Directions and Options'!$C$24</f>
        <v>0</v>
      </c>
      <c r="T646" s="9">
        <f>S646+S646*'Directions and Options'!$C$24</f>
        <v>0</v>
      </c>
      <c r="U646" s="9">
        <f>T646+T646*'Directions and Options'!$C$24</f>
        <v>0</v>
      </c>
      <c r="V646" s="9">
        <f>U646+U646*'Directions and Options'!$C$24</f>
        <v>0</v>
      </c>
      <c r="W646" s="9">
        <f>V646+V646*'Directions and Options'!$C$24</f>
        <v>0</v>
      </c>
      <c r="X646" s="9">
        <f>W646+W646*'Directions and Options'!$C$24</f>
        <v>0</v>
      </c>
    </row>
    <row r="647" spans="2:24" hidden="1" outlineLevel="2" x14ac:dyDescent="0.3">
      <c r="B647" s="113"/>
      <c r="C647" s="9" t="str">
        <f>IF(ISBLANK(Input!C289)," ",Input!C289)</f>
        <v xml:space="preserve"> </v>
      </c>
      <c r="D647" s="9">
        <f>Input!F289</f>
        <v>0</v>
      </c>
      <c r="E647" s="9">
        <f>D647+D647*'Directions and Options'!$C$23</f>
        <v>0</v>
      </c>
      <c r="F647" s="9">
        <f>E647+E647*'Directions and Options'!$C$23</f>
        <v>0</v>
      </c>
      <c r="G647" s="9">
        <f>F647+F647*'Directions and Options'!$C$23</f>
        <v>0</v>
      </c>
      <c r="H647" s="9">
        <f>G647+G647*'Directions and Options'!$C$23</f>
        <v>0</v>
      </c>
      <c r="I647" s="9">
        <f>H647+H647*'Directions and Options'!$C$24</f>
        <v>0</v>
      </c>
      <c r="J647" s="9">
        <f>I647+I647*'Directions and Options'!$C$24</f>
        <v>0</v>
      </c>
      <c r="K647" s="9">
        <f>J647+J647*'Directions and Options'!$C$24</f>
        <v>0</v>
      </c>
      <c r="L647" s="9">
        <f>K647+K647*'Directions and Options'!$C$24</f>
        <v>0</v>
      </c>
      <c r="M647" s="9">
        <f>L647+L647*'Directions and Options'!$C$24</f>
        <v>0</v>
      </c>
      <c r="N647" s="9">
        <f>M647+M647*'Directions and Options'!$C$24</f>
        <v>0</v>
      </c>
      <c r="O647" s="9">
        <f>N647+N647*'Directions and Options'!$C$24</f>
        <v>0</v>
      </c>
      <c r="P647" s="9">
        <f>O647+O647*'Directions and Options'!$C$24</f>
        <v>0</v>
      </c>
      <c r="Q647" s="9">
        <f>P647+P647*'Directions and Options'!$C$24</f>
        <v>0</v>
      </c>
      <c r="R647" s="9">
        <f>Q647+Q647*'Directions and Options'!$C$24</f>
        <v>0</v>
      </c>
      <c r="S647" s="9">
        <f>R647+R647*'Directions and Options'!$C$24</f>
        <v>0</v>
      </c>
      <c r="T647" s="9">
        <f>S647+S647*'Directions and Options'!$C$24</f>
        <v>0</v>
      </c>
      <c r="U647" s="9">
        <f>T647+T647*'Directions and Options'!$C$24</f>
        <v>0</v>
      </c>
      <c r="V647" s="9">
        <f>U647+U647*'Directions and Options'!$C$24</f>
        <v>0</v>
      </c>
      <c r="W647" s="9">
        <f>V647+V647*'Directions and Options'!$C$24</f>
        <v>0</v>
      </c>
      <c r="X647" s="9">
        <f>W647+W647*'Directions and Options'!$C$24</f>
        <v>0</v>
      </c>
    </row>
    <row r="648" spans="2:24" hidden="1" outlineLevel="2" x14ac:dyDescent="0.3">
      <c r="B648" s="113"/>
      <c r="C648" s="9" t="str">
        <f>IF(ISBLANK(Input!C290)," ",Input!C290)</f>
        <v xml:space="preserve"> </v>
      </c>
      <c r="D648" s="9">
        <f>Input!F290</f>
        <v>0</v>
      </c>
      <c r="E648" s="9">
        <f>D648+D648*'Directions and Options'!$C$23</f>
        <v>0</v>
      </c>
      <c r="F648" s="9">
        <f>E648+E648*'Directions and Options'!$C$23</f>
        <v>0</v>
      </c>
      <c r="G648" s="9">
        <f>F648+F648*'Directions and Options'!$C$23</f>
        <v>0</v>
      </c>
      <c r="H648" s="9">
        <f>G648+G648*'Directions and Options'!$C$23</f>
        <v>0</v>
      </c>
      <c r="I648" s="9">
        <f>H648+H648*'Directions and Options'!$C$24</f>
        <v>0</v>
      </c>
      <c r="J648" s="9">
        <f>I648+I648*'Directions and Options'!$C$24</f>
        <v>0</v>
      </c>
      <c r="K648" s="9">
        <f>J648+J648*'Directions and Options'!$C$24</f>
        <v>0</v>
      </c>
      <c r="L648" s="9">
        <f>K648+K648*'Directions and Options'!$C$24</f>
        <v>0</v>
      </c>
      <c r="M648" s="9">
        <f>L648+L648*'Directions and Options'!$C$24</f>
        <v>0</v>
      </c>
      <c r="N648" s="9">
        <f>M648+M648*'Directions and Options'!$C$24</f>
        <v>0</v>
      </c>
      <c r="O648" s="9">
        <f>N648+N648*'Directions and Options'!$C$24</f>
        <v>0</v>
      </c>
      <c r="P648" s="9">
        <f>O648+O648*'Directions and Options'!$C$24</f>
        <v>0</v>
      </c>
      <c r="Q648" s="9">
        <f>P648+P648*'Directions and Options'!$C$24</f>
        <v>0</v>
      </c>
      <c r="R648" s="9">
        <f>Q648+Q648*'Directions and Options'!$C$24</f>
        <v>0</v>
      </c>
      <c r="S648" s="9">
        <f>R648+R648*'Directions and Options'!$C$24</f>
        <v>0</v>
      </c>
      <c r="T648" s="9">
        <f>S648+S648*'Directions and Options'!$C$24</f>
        <v>0</v>
      </c>
      <c r="U648" s="9">
        <f>T648+T648*'Directions and Options'!$C$24</f>
        <v>0</v>
      </c>
      <c r="V648" s="9">
        <f>U648+U648*'Directions and Options'!$C$24</f>
        <v>0</v>
      </c>
      <c r="W648" s="9">
        <f>V648+V648*'Directions and Options'!$C$24</f>
        <v>0</v>
      </c>
      <c r="X648" s="9">
        <f>W648+W648*'Directions and Options'!$C$24</f>
        <v>0</v>
      </c>
    </row>
    <row r="649" spans="2:24" hidden="1" outlineLevel="2" x14ac:dyDescent="0.3">
      <c r="B649" s="113"/>
      <c r="C649" s="9" t="str">
        <f>IF(ISBLANK(Input!C291)," ",Input!C291)</f>
        <v xml:space="preserve"> </v>
      </c>
      <c r="D649" s="9">
        <f>Input!F291</f>
        <v>0</v>
      </c>
      <c r="E649" s="9">
        <f>D649+D649*'Directions and Options'!$C$23</f>
        <v>0</v>
      </c>
      <c r="F649" s="9">
        <f>E649+E649*'Directions and Options'!$C$23</f>
        <v>0</v>
      </c>
      <c r="G649" s="9">
        <f>F649+F649*'Directions and Options'!$C$23</f>
        <v>0</v>
      </c>
      <c r="H649" s="9">
        <f>G649+G649*'Directions and Options'!$C$23</f>
        <v>0</v>
      </c>
      <c r="I649" s="9">
        <f>H649+H649*'Directions and Options'!$C$24</f>
        <v>0</v>
      </c>
      <c r="J649" s="9">
        <f>I649+I649*'Directions and Options'!$C$24</f>
        <v>0</v>
      </c>
      <c r="K649" s="9">
        <f>J649+J649*'Directions and Options'!$C$24</f>
        <v>0</v>
      </c>
      <c r="L649" s="9">
        <f>K649+K649*'Directions and Options'!$C$24</f>
        <v>0</v>
      </c>
      <c r="M649" s="9">
        <f>L649+L649*'Directions and Options'!$C$24</f>
        <v>0</v>
      </c>
      <c r="N649" s="9">
        <f>M649+M649*'Directions and Options'!$C$24</f>
        <v>0</v>
      </c>
      <c r="O649" s="9">
        <f>N649+N649*'Directions and Options'!$C$24</f>
        <v>0</v>
      </c>
      <c r="P649" s="9">
        <f>O649+O649*'Directions and Options'!$C$24</f>
        <v>0</v>
      </c>
      <c r="Q649" s="9">
        <f>P649+P649*'Directions and Options'!$C$24</f>
        <v>0</v>
      </c>
      <c r="R649" s="9">
        <f>Q649+Q649*'Directions and Options'!$C$24</f>
        <v>0</v>
      </c>
      <c r="S649" s="9">
        <f>R649+R649*'Directions and Options'!$C$24</f>
        <v>0</v>
      </c>
      <c r="T649" s="9">
        <f>S649+S649*'Directions and Options'!$C$24</f>
        <v>0</v>
      </c>
      <c r="U649" s="9">
        <f>T649+T649*'Directions and Options'!$C$24</f>
        <v>0</v>
      </c>
      <c r="V649" s="9">
        <f>U649+U649*'Directions and Options'!$C$24</f>
        <v>0</v>
      </c>
      <c r="W649" s="9">
        <f>V649+V649*'Directions and Options'!$C$24</f>
        <v>0</v>
      </c>
      <c r="X649" s="9">
        <f>W649+W649*'Directions and Options'!$C$24</f>
        <v>0</v>
      </c>
    </row>
    <row r="650" spans="2:24" hidden="1" outlineLevel="2" x14ac:dyDescent="0.3">
      <c r="B650" s="113"/>
      <c r="C650" s="9" t="str">
        <f>IF(ISBLANK(Input!C292)," ",Input!C292)</f>
        <v xml:space="preserve"> </v>
      </c>
      <c r="D650" s="9">
        <f>Input!F292</f>
        <v>0</v>
      </c>
      <c r="E650" s="9">
        <f>D650+D650*'Directions and Options'!$C$23</f>
        <v>0</v>
      </c>
      <c r="F650" s="9">
        <f>E650+E650*'Directions and Options'!$C$23</f>
        <v>0</v>
      </c>
      <c r="G650" s="9">
        <f>F650+F650*'Directions and Options'!$C$23</f>
        <v>0</v>
      </c>
      <c r="H650" s="9">
        <f>G650+G650*'Directions and Options'!$C$23</f>
        <v>0</v>
      </c>
      <c r="I650" s="9">
        <f>H650+H650*'Directions and Options'!$C$24</f>
        <v>0</v>
      </c>
      <c r="J650" s="9">
        <f>I650+I650*'Directions and Options'!$C$24</f>
        <v>0</v>
      </c>
      <c r="K650" s="9">
        <f>J650+J650*'Directions and Options'!$C$24</f>
        <v>0</v>
      </c>
      <c r="L650" s="9">
        <f>K650+K650*'Directions and Options'!$C$24</f>
        <v>0</v>
      </c>
      <c r="M650" s="9">
        <f>L650+L650*'Directions and Options'!$C$24</f>
        <v>0</v>
      </c>
      <c r="N650" s="9">
        <f>M650+M650*'Directions and Options'!$C$24</f>
        <v>0</v>
      </c>
      <c r="O650" s="9">
        <f>N650+N650*'Directions and Options'!$C$24</f>
        <v>0</v>
      </c>
      <c r="P650" s="9">
        <f>O650+O650*'Directions and Options'!$C$24</f>
        <v>0</v>
      </c>
      <c r="Q650" s="9">
        <f>P650+P650*'Directions and Options'!$C$24</f>
        <v>0</v>
      </c>
      <c r="R650" s="9">
        <f>Q650+Q650*'Directions and Options'!$C$24</f>
        <v>0</v>
      </c>
      <c r="S650" s="9">
        <f>R650+R650*'Directions and Options'!$C$24</f>
        <v>0</v>
      </c>
      <c r="T650" s="9">
        <f>S650+S650*'Directions and Options'!$C$24</f>
        <v>0</v>
      </c>
      <c r="U650" s="9">
        <f>T650+T650*'Directions and Options'!$C$24</f>
        <v>0</v>
      </c>
      <c r="V650" s="9">
        <f>U650+U650*'Directions and Options'!$C$24</f>
        <v>0</v>
      </c>
      <c r="W650" s="9">
        <f>V650+V650*'Directions and Options'!$C$24</f>
        <v>0</v>
      </c>
      <c r="X650" s="9">
        <f>W650+W650*'Directions and Options'!$C$24</f>
        <v>0</v>
      </c>
    </row>
    <row r="651" spans="2:24" hidden="1" outlineLevel="2" x14ac:dyDescent="0.3">
      <c r="B651" s="113"/>
      <c r="C651" s="9" t="str">
        <f>IF(ISBLANK(Input!C293)," ",Input!C293)</f>
        <v xml:space="preserve"> </v>
      </c>
      <c r="D651" s="9">
        <f>Input!F293</f>
        <v>0</v>
      </c>
      <c r="E651" s="9">
        <f>D651+D651*'Directions and Options'!$C$23</f>
        <v>0</v>
      </c>
      <c r="F651" s="9">
        <f>E651+E651*'Directions and Options'!$C$23</f>
        <v>0</v>
      </c>
      <c r="G651" s="9">
        <f>F651+F651*'Directions and Options'!$C$23</f>
        <v>0</v>
      </c>
      <c r="H651" s="9">
        <f>G651+G651*'Directions and Options'!$C$23</f>
        <v>0</v>
      </c>
      <c r="I651" s="9">
        <f>H651+H651*'Directions and Options'!$C$24</f>
        <v>0</v>
      </c>
      <c r="J651" s="9">
        <f>I651+I651*'Directions and Options'!$C$24</f>
        <v>0</v>
      </c>
      <c r="K651" s="9">
        <f>J651+J651*'Directions and Options'!$C$24</f>
        <v>0</v>
      </c>
      <c r="L651" s="9">
        <f>K651+K651*'Directions and Options'!$C$24</f>
        <v>0</v>
      </c>
      <c r="M651" s="9">
        <f>L651+L651*'Directions and Options'!$C$24</f>
        <v>0</v>
      </c>
      <c r="N651" s="9">
        <f>M651+M651*'Directions and Options'!$C$24</f>
        <v>0</v>
      </c>
      <c r="O651" s="9">
        <f>N651+N651*'Directions and Options'!$C$24</f>
        <v>0</v>
      </c>
      <c r="P651" s="9">
        <f>O651+O651*'Directions and Options'!$C$24</f>
        <v>0</v>
      </c>
      <c r="Q651" s="9">
        <f>P651+P651*'Directions and Options'!$C$24</f>
        <v>0</v>
      </c>
      <c r="R651" s="9">
        <f>Q651+Q651*'Directions and Options'!$C$24</f>
        <v>0</v>
      </c>
      <c r="S651" s="9">
        <f>R651+R651*'Directions and Options'!$C$24</f>
        <v>0</v>
      </c>
      <c r="T651" s="9">
        <f>S651+S651*'Directions and Options'!$C$24</f>
        <v>0</v>
      </c>
      <c r="U651" s="9">
        <f>T651+T651*'Directions and Options'!$C$24</f>
        <v>0</v>
      </c>
      <c r="V651" s="9">
        <f>U651+U651*'Directions and Options'!$C$24</f>
        <v>0</v>
      </c>
      <c r="W651" s="9">
        <f>V651+V651*'Directions and Options'!$C$24</f>
        <v>0</v>
      </c>
      <c r="X651" s="9">
        <f>W651+W651*'Directions and Options'!$C$24</f>
        <v>0</v>
      </c>
    </row>
    <row r="652" spans="2:24" hidden="1" outlineLevel="2" x14ac:dyDescent="0.3">
      <c r="B652" s="113"/>
      <c r="C652" s="9" t="str">
        <f>IF(ISBLANK(Input!C294)," ",Input!C294)</f>
        <v xml:space="preserve"> </v>
      </c>
      <c r="D652" s="9">
        <f>Input!F294</f>
        <v>0</v>
      </c>
      <c r="E652" s="9">
        <f>D652+D652*'Directions and Options'!$C$23</f>
        <v>0</v>
      </c>
      <c r="F652" s="9">
        <f>E652+E652*'Directions and Options'!$C$23</f>
        <v>0</v>
      </c>
      <c r="G652" s="9">
        <f>F652+F652*'Directions and Options'!$C$23</f>
        <v>0</v>
      </c>
      <c r="H652" s="9">
        <f>G652+G652*'Directions and Options'!$C$23</f>
        <v>0</v>
      </c>
      <c r="I652" s="9">
        <f>H652+H652*'Directions and Options'!$C$24</f>
        <v>0</v>
      </c>
      <c r="J652" s="9">
        <f>I652+I652*'Directions and Options'!$C$24</f>
        <v>0</v>
      </c>
      <c r="K652" s="9">
        <f>J652+J652*'Directions and Options'!$C$24</f>
        <v>0</v>
      </c>
      <c r="L652" s="9">
        <f>K652+K652*'Directions and Options'!$C$24</f>
        <v>0</v>
      </c>
      <c r="M652" s="9">
        <f>L652+L652*'Directions and Options'!$C$24</f>
        <v>0</v>
      </c>
      <c r="N652" s="9">
        <f>M652+M652*'Directions and Options'!$C$24</f>
        <v>0</v>
      </c>
      <c r="O652" s="9">
        <f>N652+N652*'Directions and Options'!$C$24</f>
        <v>0</v>
      </c>
      <c r="P652" s="9">
        <f>O652+O652*'Directions and Options'!$C$24</f>
        <v>0</v>
      </c>
      <c r="Q652" s="9">
        <f>P652+P652*'Directions and Options'!$C$24</f>
        <v>0</v>
      </c>
      <c r="R652" s="9">
        <f>Q652+Q652*'Directions and Options'!$C$24</f>
        <v>0</v>
      </c>
      <c r="S652" s="9">
        <f>R652+R652*'Directions and Options'!$C$24</f>
        <v>0</v>
      </c>
      <c r="T652" s="9">
        <f>S652+S652*'Directions and Options'!$C$24</f>
        <v>0</v>
      </c>
      <c r="U652" s="9">
        <f>T652+T652*'Directions and Options'!$C$24</f>
        <v>0</v>
      </c>
      <c r="V652" s="9">
        <f>U652+U652*'Directions and Options'!$C$24</f>
        <v>0</v>
      </c>
      <c r="W652" s="9">
        <f>V652+V652*'Directions and Options'!$C$24</f>
        <v>0</v>
      </c>
      <c r="X652" s="9">
        <f>W652+W652*'Directions and Options'!$C$24</f>
        <v>0</v>
      </c>
    </row>
    <row r="653" spans="2:24" hidden="1" outlineLevel="2" x14ac:dyDescent="0.3">
      <c r="B653" s="113"/>
      <c r="C653" s="9" t="str">
        <f>IF(ISBLANK(Input!C295)," ",Input!C295)</f>
        <v xml:space="preserve"> </v>
      </c>
      <c r="D653" s="9">
        <f>Input!F295</f>
        <v>0</v>
      </c>
      <c r="E653" s="9">
        <f>D653+D653*'Directions and Options'!$C$23</f>
        <v>0</v>
      </c>
      <c r="F653" s="9">
        <f>E653+E653*'Directions and Options'!$C$23</f>
        <v>0</v>
      </c>
      <c r="G653" s="9">
        <f>F653+F653*'Directions and Options'!$C$23</f>
        <v>0</v>
      </c>
      <c r="H653" s="9">
        <f>G653+G653*'Directions and Options'!$C$23</f>
        <v>0</v>
      </c>
      <c r="I653" s="9">
        <f>H653+H653*'Directions and Options'!$C$24</f>
        <v>0</v>
      </c>
      <c r="J653" s="9">
        <f>I653+I653*'Directions and Options'!$C$24</f>
        <v>0</v>
      </c>
      <c r="K653" s="9">
        <f>J653+J653*'Directions and Options'!$C$24</f>
        <v>0</v>
      </c>
      <c r="L653" s="9">
        <f>K653+K653*'Directions and Options'!$C$24</f>
        <v>0</v>
      </c>
      <c r="M653" s="9">
        <f>L653+L653*'Directions and Options'!$C$24</f>
        <v>0</v>
      </c>
      <c r="N653" s="9">
        <f>M653+M653*'Directions and Options'!$C$24</f>
        <v>0</v>
      </c>
      <c r="O653" s="9">
        <f>N653+N653*'Directions and Options'!$C$24</f>
        <v>0</v>
      </c>
      <c r="P653" s="9">
        <f>O653+O653*'Directions and Options'!$C$24</f>
        <v>0</v>
      </c>
      <c r="Q653" s="9">
        <f>P653+P653*'Directions and Options'!$C$24</f>
        <v>0</v>
      </c>
      <c r="R653" s="9">
        <f>Q653+Q653*'Directions and Options'!$C$24</f>
        <v>0</v>
      </c>
      <c r="S653" s="9">
        <f>R653+R653*'Directions and Options'!$C$24</f>
        <v>0</v>
      </c>
      <c r="T653" s="9">
        <f>S653+S653*'Directions and Options'!$C$24</f>
        <v>0</v>
      </c>
      <c r="U653" s="9">
        <f>T653+T653*'Directions and Options'!$C$24</f>
        <v>0</v>
      </c>
      <c r="V653" s="9">
        <f>U653+U653*'Directions and Options'!$C$24</f>
        <v>0</v>
      </c>
      <c r="W653" s="9">
        <f>V653+V653*'Directions and Options'!$C$24</f>
        <v>0</v>
      </c>
      <c r="X653" s="9">
        <f>W653+W653*'Directions and Options'!$C$24</f>
        <v>0</v>
      </c>
    </row>
    <row r="654" spans="2:24" hidden="1" outlineLevel="2" x14ac:dyDescent="0.3">
      <c r="B654" s="113"/>
      <c r="C654" s="9" t="str">
        <f>IF(ISBLANK(Input!C296)," ",Input!C296)</f>
        <v xml:space="preserve"> </v>
      </c>
      <c r="D654" s="9">
        <f>Input!F296</f>
        <v>0</v>
      </c>
      <c r="E654" s="9">
        <f>D654+D654*'Directions and Options'!$C$23</f>
        <v>0</v>
      </c>
      <c r="F654" s="9">
        <f>E654+E654*'Directions and Options'!$C$23</f>
        <v>0</v>
      </c>
      <c r="G654" s="9">
        <f>F654+F654*'Directions and Options'!$C$23</f>
        <v>0</v>
      </c>
      <c r="H654" s="9">
        <f>G654+G654*'Directions and Options'!$C$23</f>
        <v>0</v>
      </c>
      <c r="I654" s="9">
        <f>H654+H654*'Directions and Options'!$C$24</f>
        <v>0</v>
      </c>
      <c r="J654" s="9">
        <f>I654+I654*'Directions and Options'!$C$24</f>
        <v>0</v>
      </c>
      <c r="K654" s="9">
        <f>J654+J654*'Directions and Options'!$C$24</f>
        <v>0</v>
      </c>
      <c r="L654" s="9">
        <f>K654+K654*'Directions and Options'!$C$24</f>
        <v>0</v>
      </c>
      <c r="M654" s="9">
        <f>L654+L654*'Directions and Options'!$C$24</f>
        <v>0</v>
      </c>
      <c r="N654" s="9">
        <f>M654+M654*'Directions and Options'!$C$24</f>
        <v>0</v>
      </c>
      <c r="O654" s="9">
        <f>N654+N654*'Directions and Options'!$C$24</f>
        <v>0</v>
      </c>
      <c r="P654" s="9">
        <f>O654+O654*'Directions and Options'!$C$24</f>
        <v>0</v>
      </c>
      <c r="Q654" s="9">
        <f>P654+P654*'Directions and Options'!$C$24</f>
        <v>0</v>
      </c>
      <c r="R654" s="9">
        <f>Q654+Q654*'Directions and Options'!$C$24</f>
        <v>0</v>
      </c>
      <c r="S654" s="9">
        <f>R654+R654*'Directions and Options'!$C$24</f>
        <v>0</v>
      </c>
      <c r="T654" s="9">
        <f>S654+S654*'Directions and Options'!$C$24</f>
        <v>0</v>
      </c>
      <c r="U654" s="9">
        <f>T654+T654*'Directions and Options'!$C$24</f>
        <v>0</v>
      </c>
      <c r="V654" s="9">
        <f>U654+U654*'Directions and Options'!$C$24</f>
        <v>0</v>
      </c>
      <c r="W654" s="9">
        <f>V654+V654*'Directions and Options'!$C$24</f>
        <v>0</v>
      </c>
      <c r="X654" s="9">
        <f>W654+W654*'Directions and Options'!$C$24</f>
        <v>0</v>
      </c>
    </row>
    <row r="655" spans="2:24" hidden="1" outlineLevel="2" x14ac:dyDescent="0.3">
      <c r="B655" s="113"/>
      <c r="C655" s="9" t="str">
        <f>IF(ISBLANK(Input!C297)," ",Input!C297)</f>
        <v xml:space="preserve"> </v>
      </c>
      <c r="D655" s="9">
        <f>Input!F297</f>
        <v>0</v>
      </c>
      <c r="E655" s="9">
        <f>D655+D655*'Directions and Options'!$C$23</f>
        <v>0</v>
      </c>
      <c r="F655" s="9">
        <f>E655+E655*'Directions and Options'!$C$23</f>
        <v>0</v>
      </c>
      <c r="G655" s="9">
        <f>F655+F655*'Directions and Options'!$C$23</f>
        <v>0</v>
      </c>
      <c r="H655" s="9">
        <f>G655+G655*'Directions and Options'!$C$23</f>
        <v>0</v>
      </c>
      <c r="I655" s="9">
        <f>H655+H655*'Directions and Options'!$C$24</f>
        <v>0</v>
      </c>
      <c r="J655" s="9">
        <f>I655+I655*'Directions and Options'!$C$24</f>
        <v>0</v>
      </c>
      <c r="K655" s="9">
        <f>J655+J655*'Directions and Options'!$C$24</f>
        <v>0</v>
      </c>
      <c r="L655" s="9">
        <f>K655+K655*'Directions and Options'!$C$24</f>
        <v>0</v>
      </c>
      <c r="M655" s="9">
        <f>L655+L655*'Directions and Options'!$C$24</f>
        <v>0</v>
      </c>
      <c r="N655" s="9">
        <f>M655+M655*'Directions and Options'!$C$24</f>
        <v>0</v>
      </c>
      <c r="O655" s="9">
        <f>N655+N655*'Directions and Options'!$C$24</f>
        <v>0</v>
      </c>
      <c r="P655" s="9">
        <f>O655+O655*'Directions and Options'!$C$24</f>
        <v>0</v>
      </c>
      <c r="Q655" s="9">
        <f>P655+P655*'Directions and Options'!$C$24</f>
        <v>0</v>
      </c>
      <c r="R655" s="9">
        <f>Q655+Q655*'Directions and Options'!$C$24</f>
        <v>0</v>
      </c>
      <c r="S655" s="9">
        <f>R655+R655*'Directions and Options'!$C$24</f>
        <v>0</v>
      </c>
      <c r="T655" s="9">
        <f>S655+S655*'Directions and Options'!$C$24</f>
        <v>0</v>
      </c>
      <c r="U655" s="9">
        <f>T655+T655*'Directions and Options'!$C$24</f>
        <v>0</v>
      </c>
      <c r="V655" s="9">
        <f>U655+U655*'Directions and Options'!$C$24</f>
        <v>0</v>
      </c>
      <c r="W655" s="9">
        <f>V655+V655*'Directions and Options'!$C$24</f>
        <v>0</v>
      </c>
      <c r="X655" s="9">
        <f>W655+W655*'Directions and Options'!$C$24</f>
        <v>0</v>
      </c>
    </row>
    <row r="656" spans="2:24" hidden="1" outlineLevel="2" x14ac:dyDescent="0.3">
      <c r="B656" s="113"/>
      <c r="C656" s="9" t="str">
        <f>IF(ISBLANK(Input!C298)," ",Input!C298)</f>
        <v xml:space="preserve"> </v>
      </c>
      <c r="D656" s="9">
        <f>Input!F298</f>
        <v>0</v>
      </c>
      <c r="E656" s="9">
        <f>D656+D656*'Directions and Options'!$C$23</f>
        <v>0</v>
      </c>
      <c r="F656" s="9">
        <f>E656+E656*'Directions and Options'!$C$23</f>
        <v>0</v>
      </c>
      <c r="G656" s="9">
        <f>F656+F656*'Directions and Options'!$C$23</f>
        <v>0</v>
      </c>
      <c r="H656" s="9">
        <f>G656+G656*'Directions and Options'!$C$23</f>
        <v>0</v>
      </c>
      <c r="I656" s="9">
        <f>H656+H656*'Directions and Options'!$C$24</f>
        <v>0</v>
      </c>
      <c r="J656" s="9">
        <f>I656+I656*'Directions and Options'!$C$24</f>
        <v>0</v>
      </c>
      <c r="K656" s="9">
        <f>J656+J656*'Directions and Options'!$C$24</f>
        <v>0</v>
      </c>
      <c r="L656" s="9">
        <f>K656+K656*'Directions and Options'!$C$24</f>
        <v>0</v>
      </c>
      <c r="M656" s="9">
        <f>L656+L656*'Directions and Options'!$C$24</f>
        <v>0</v>
      </c>
      <c r="N656" s="9">
        <f>M656+M656*'Directions and Options'!$C$24</f>
        <v>0</v>
      </c>
      <c r="O656" s="9">
        <f>N656+N656*'Directions and Options'!$C$24</f>
        <v>0</v>
      </c>
      <c r="P656" s="9">
        <f>O656+O656*'Directions and Options'!$C$24</f>
        <v>0</v>
      </c>
      <c r="Q656" s="9">
        <f>P656+P656*'Directions and Options'!$C$24</f>
        <v>0</v>
      </c>
      <c r="R656" s="9">
        <f>Q656+Q656*'Directions and Options'!$C$24</f>
        <v>0</v>
      </c>
      <c r="S656" s="9">
        <f>R656+R656*'Directions and Options'!$C$24</f>
        <v>0</v>
      </c>
      <c r="T656" s="9">
        <f>S656+S656*'Directions and Options'!$C$24</f>
        <v>0</v>
      </c>
      <c r="U656" s="9">
        <f>T656+T656*'Directions and Options'!$C$24</f>
        <v>0</v>
      </c>
      <c r="V656" s="9">
        <f>U656+U656*'Directions and Options'!$C$24</f>
        <v>0</v>
      </c>
      <c r="W656" s="9">
        <f>V656+V656*'Directions and Options'!$C$24</f>
        <v>0</v>
      </c>
      <c r="X656" s="9">
        <f>W656+W656*'Directions and Options'!$C$24</f>
        <v>0</v>
      </c>
    </row>
    <row r="657" spans="2:24" hidden="1" outlineLevel="2" x14ac:dyDescent="0.3">
      <c r="B657" s="113"/>
      <c r="C657" s="9" t="str">
        <f>IF(ISBLANK(Input!C299)," ",Input!C299)</f>
        <v xml:space="preserve"> </v>
      </c>
      <c r="D657" s="9">
        <f>Input!F299</f>
        <v>0</v>
      </c>
      <c r="E657" s="9">
        <f>D657+D657*'Directions and Options'!$C$23</f>
        <v>0</v>
      </c>
      <c r="F657" s="9">
        <f>E657+E657*'Directions and Options'!$C$23</f>
        <v>0</v>
      </c>
      <c r="G657" s="9">
        <f>F657+F657*'Directions and Options'!$C$23</f>
        <v>0</v>
      </c>
      <c r="H657" s="9">
        <f>G657+G657*'Directions and Options'!$C$23</f>
        <v>0</v>
      </c>
      <c r="I657" s="9">
        <f>H657+H657*'Directions and Options'!$C$24</f>
        <v>0</v>
      </c>
      <c r="J657" s="9">
        <f>I657+I657*'Directions and Options'!$C$24</f>
        <v>0</v>
      </c>
      <c r="K657" s="9">
        <f>J657+J657*'Directions and Options'!$C$24</f>
        <v>0</v>
      </c>
      <c r="L657" s="9">
        <f>K657+K657*'Directions and Options'!$C$24</f>
        <v>0</v>
      </c>
      <c r="M657" s="9">
        <f>L657+L657*'Directions and Options'!$C$24</f>
        <v>0</v>
      </c>
      <c r="N657" s="9">
        <f>M657+M657*'Directions and Options'!$C$24</f>
        <v>0</v>
      </c>
      <c r="O657" s="9">
        <f>N657+N657*'Directions and Options'!$C$24</f>
        <v>0</v>
      </c>
      <c r="P657" s="9">
        <f>O657+O657*'Directions and Options'!$C$24</f>
        <v>0</v>
      </c>
      <c r="Q657" s="9">
        <f>P657+P657*'Directions and Options'!$C$24</f>
        <v>0</v>
      </c>
      <c r="R657" s="9">
        <f>Q657+Q657*'Directions and Options'!$C$24</f>
        <v>0</v>
      </c>
      <c r="S657" s="9">
        <f>R657+R657*'Directions and Options'!$C$24</f>
        <v>0</v>
      </c>
      <c r="T657" s="9">
        <f>S657+S657*'Directions and Options'!$C$24</f>
        <v>0</v>
      </c>
      <c r="U657" s="9">
        <f>T657+T657*'Directions and Options'!$C$24</f>
        <v>0</v>
      </c>
      <c r="V657" s="9">
        <f>U657+U657*'Directions and Options'!$C$24</f>
        <v>0</v>
      </c>
      <c r="W657" s="9">
        <f>V657+V657*'Directions and Options'!$C$24</f>
        <v>0</v>
      </c>
      <c r="X657" s="9">
        <f>W657+W657*'Directions and Options'!$C$24</f>
        <v>0</v>
      </c>
    </row>
    <row r="658" spans="2:24" hidden="1" outlineLevel="2" x14ac:dyDescent="0.3">
      <c r="B658" s="113"/>
      <c r="C658" s="9" t="str">
        <f>IF(ISBLANK(Input!C300)," ",Input!C300)</f>
        <v xml:space="preserve"> </v>
      </c>
      <c r="D658" s="9">
        <f>Input!F300</f>
        <v>0</v>
      </c>
      <c r="E658" s="9">
        <f>D658+D658*'Directions and Options'!$C$23</f>
        <v>0</v>
      </c>
      <c r="F658" s="9">
        <f>E658+E658*'Directions and Options'!$C$23</f>
        <v>0</v>
      </c>
      <c r="G658" s="9">
        <f>F658+F658*'Directions and Options'!$C$23</f>
        <v>0</v>
      </c>
      <c r="H658" s="9">
        <f>G658+G658*'Directions and Options'!$C$23</f>
        <v>0</v>
      </c>
      <c r="I658" s="9">
        <f>H658+H658*'Directions and Options'!$C$24</f>
        <v>0</v>
      </c>
      <c r="J658" s="9">
        <f>I658+I658*'Directions and Options'!$C$24</f>
        <v>0</v>
      </c>
      <c r="K658" s="9">
        <f>J658+J658*'Directions and Options'!$C$24</f>
        <v>0</v>
      </c>
      <c r="L658" s="9">
        <f>K658+K658*'Directions and Options'!$C$24</f>
        <v>0</v>
      </c>
      <c r="M658" s="9">
        <f>L658+L658*'Directions and Options'!$C$24</f>
        <v>0</v>
      </c>
      <c r="N658" s="9">
        <f>M658+M658*'Directions and Options'!$C$24</f>
        <v>0</v>
      </c>
      <c r="O658" s="9">
        <f>N658+N658*'Directions and Options'!$C$24</f>
        <v>0</v>
      </c>
      <c r="P658" s="9">
        <f>O658+O658*'Directions and Options'!$C$24</f>
        <v>0</v>
      </c>
      <c r="Q658" s="9">
        <f>P658+P658*'Directions and Options'!$C$24</f>
        <v>0</v>
      </c>
      <c r="R658" s="9">
        <f>Q658+Q658*'Directions and Options'!$C$24</f>
        <v>0</v>
      </c>
      <c r="S658" s="9">
        <f>R658+R658*'Directions and Options'!$C$24</f>
        <v>0</v>
      </c>
      <c r="T658" s="9">
        <f>S658+S658*'Directions and Options'!$C$24</f>
        <v>0</v>
      </c>
      <c r="U658" s="9">
        <f>T658+T658*'Directions and Options'!$C$24</f>
        <v>0</v>
      </c>
      <c r="V658" s="9">
        <f>U658+U658*'Directions and Options'!$C$24</f>
        <v>0</v>
      </c>
      <c r="W658" s="9">
        <f>V658+V658*'Directions and Options'!$C$24</f>
        <v>0</v>
      </c>
      <c r="X658" s="9">
        <f>W658+W658*'Directions and Options'!$C$24</f>
        <v>0</v>
      </c>
    </row>
    <row r="659" spans="2:24" hidden="1" outlineLevel="2" x14ac:dyDescent="0.3">
      <c r="B659" s="113"/>
      <c r="C659" s="9" t="str">
        <f>IF(ISBLANK(Input!C301)," ",Input!C301)</f>
        <v xml:space="preserve"> </v>
      </c>
      <c r="D659" s="9">
        <f>Input!F301</f>
        <v>0</v>
      </c>
      <c r="E659" s="9">
        <f>D659+D659*'Directions and Options'!$C$23</f>
        <v>0</v>
      </c>
      <c r="F659" s="9">
        <f>E659+E659*'Directions and Options'!$C$23</f>
        <v>0</v>
      </c>
      <c r="G659" s="9">
        <f>F659+F659*'Directions and Options'!$C$23</f>
        <v>0</v>
      </c>
      <c r="H659" s="9">
        <f>G659+G659*'Directions and Options'!$C$23</f>
        <v>0</v>
      </c>
      <c r="I659" s="9">
        <f>H659+H659*'Directions and Options'!$C$24</f>
        <v>0</v>
      </c>
      <c r="J659" s="9">
        <f>I659+I659*'Directions and Options'!$C$24</f>
        <v>0</v>
      </c>
      <c r="K659" s="9">
        <f>J659+J659*'Directions and Options'!$C$24</f>
        <v>0</v>
      </c>
      <c r="L659" s="9">
        <f>K659+K659*'Directions and Options'!$C$24</f>
        <v>0</v>
      </c>
      <c r="M659" s="9">
        <f>L659+L659*'Directions and Options'!$C$24</f>
        <v>0</v>
      </c>
      <c r="N659" s="9">
        <f>M659+M659*'Directions and Options'!$C$24</f>
        <v>0</v>
      </c>
      <c r="O659" s="9">
        <f>N659+N659*'Directions and Options'!$C$24</f>
        <v>0</v>
      </c>
      <c r="P659" s="9">
        <f>O659+O659*'Directions and Options'!$C$24</f>
        <v>0</v>
      </c>
      <c r="Q659" s="9">
        <f>P659+P659*'Directions and Options'!$C$24</f>
        <v>0</v>
      </c>
      <c r="R659" s="9">
        <f>Q659+Q659*'Directions and Options'!$C$24</f>
        <v>0</v>
      </c>
      <c r="S659" s="9">
        <f>R659+R659*'Directions and Options'!$C$24</f>
        <v>0</v>
      </c>
      <c r="T659" s="9">
        <f>S659+S659*'Directions and Options'!$C$24</f>
        <v>0</v>
      </c>
      <c r="U659" s="9">
        <f>T659+T659*'Directions and Options'!$C$24</f>
        <v>0</v>
      </c>
      <c r="V659" s="9">
        <f>U659+U659*'Directions and Options'!$C$24</f>
        <v>0</v>
      </c>
      <c r="W659" s="9">
        <f>V659+V659*'Directions and Options'!$C$24</f>
        <v>0</v>
      </c>
      <c r="X659" s="9">
        <f>W659+W659*'Directions and Options'!$C$24</f>
        <v>0</v>
      </c>
    </row>
    <row r="660" spans="2:24" hidden="1" outlineLevel="2" x14ac:dyDescent="0.3">
      <c r="B660" s="113"/>
      <c r="C660" s="9" t="str">
        <f>IF(ISBLANK(Input!C302)," ",Input!C302)</f>
        <v xml:space="preserve"> </v>
      </c>
      <c r="D660" s="9">
        <f>Input!F302</f>
        <v>0</v>
      </c>
      <c r="E660" s="9">
        <f>D660+D660*'Directions and Options'!$C$23</f>
        <v>0</v>
      </c>
      <c r="F660" s="9">
        <f>E660+E660*'Directions and Options'!$C$23</f>
        <v>0</v>
      </c>
      <c r="G660" s="9">
        <f>F660+F660*'Directions and Options'!$C$23</f>
        <v>0</v>
      </c>
      <c r="H660" s="9">
        <f>G660+G660*'Directions and Options'!$C$23</f>
        <v>0</v>
      </c>
      <c r="I660" s="9">
        <f>H660+H660*'Directions and Options'!$C$24</f>
        <v>0</v>
      </c>
      <c r="J660" s="9">
        <f>I660+I660*'Directions and Options'!$C$24</f>
        <v>0</v>
      </c>
      <c r="K660" s="9">
        <f>J660+J660*'Directions and Options'!$C$24</f>
        <v>0</v>
      </c>
      <c r="L660" s="9">
        <f>K660+K660*'Directions and Options'!$C$24</f>
        <v>0</v>
      </c>
      <c r="M660" s="9">
        <f>L660+L660*'Directions and Options'!$C$24</f>
        <v>0</v>
      </c>
      <c r="N660" s="9">
        <f>M660+M660*'Directions and Options'!$C$24</f>
        <v>0</v>
      </c>
      <c r="O660" s="9">
        <f>N660+N660*'Directions and Options'!$C$24</f>
        <v>0</v>
      </c>
      <c r="P660" s="9">
        <f>O660+O660*'Directions and Options'!$C$24</f>
        <v>0</v>
      </c>
      <c r="Q660" s="9">
        <f>P660+P660*'Directions and Options'!$C$24</f>
        <v>0</v>
      </c>
      <c r="R660" s="9">
        <f>Q660+Q660*'Directions and Options'!$C$24</f>
        <v>0</v>
      </c>
      <c r="S660" s="9">
        <f>R660+R660*'Directions and Options'!$C$24</f>
        <v>0</v>
      </c>
      <c r="T660" s="9">
        <f>S660+S660*'Directions and Options'!$C$24</f>
        <v>0</v>
      </c>
      <c r="U660" s="9">
        <f>T660+T660*'Directions and Options'!$C$24</f>
        <v>0</v>
      </c>
      <c r="V660" s="9">
        <f>U660+U660*'Directions and Options'!$C$24</f>
        <v>0</v>
      </c>
      <c r="W660" s="9">
        <f>V660+V660*'Directions and Options'!$C$24</f>
        <v>0</v>
      </c>
      <c r="X660" s="9">
        <f>W660+W660*'Directions and Options'!$C$24</f>
        <v>0</v>
      </c>
    </row>
    <row r="661" spans="2:24" hidden="1" outlineLevel="2" x14ac:dyDescent="0.3">
      <c r="B661" s="113"/>
      <c r="C661" s="9" t="str">
        <f>IF(ISBLANK(Input!C303)," ",Input!C303)</f>
        <v xml:space="preserve"> </v>
      </c>
      <c r="D661" s="9">
        <f>Input!F303</f>
        <v>0</v>
      </c>
      <c r="E661" s="9">
        <f>D661+D661*'Directions and Options'!$C$23</f>
        <v>0</v>
      </c>
      <c r="F661" s="9">
        <f>E661+E661*'Directions and Options'!$C$23</f>
        <v>0</v>
      </c>
      <c r="G661" s="9">
        <f>F661+F661*'Directions and Options'!$C$23</f>
        <v>0</v>
      </c>
      <c r="H661" s="9">
        <f>G661+G661*'Directions and Options'!$C$23</f>
        <v>0</v>
      </c>
      <c r="I661" s="9">
        <f>H661+H661*'Directions and Options'!$C$24</f>
        <v>0</v>
      </c>
      <c r="J661" s="9">
        <f>I661+I661*'Directions and Options'!$C$24</f>
        <v>0</v>
      </c>
      <c r="K661" s="9">
        <f>J661+J661*'Directions and Options'!$C$24</f>
        <v>0</v>
      </c>
      <c r="L661" s="9">
        <f>K661+K661*'Directions and Options'!$C$24</f>
        <v>0</v>
      </c>
      <c r="M661" s="9">
        <f>L661+L661*'Directions and Options'!$C$24</f>
        <v>0</v>
      </c>
      <c r="N661" s="9">
        <f>M661+M661*'Directions and Options'!$C$24</f>
        <v>0</v>
      </c>
      <c r="O661" s="9">
        <f>N661+N661*'Directions and Options'!$C$24</f>
        <v>0</v>
      </c>
      <c r="P661" s="9">
        <f>O661+O661*'Directions and Options'!$C$24</f>
        <v>0</v>
      </c>
      <c r="Q661" s="9">
        <f>P661+P661*'Directions and Options'!$C$24</f>
        <v>0</v>
      </c>
      <c r="R661" s="9">
        <f>Q661+Q661*'Directions and Options'!$C$24</f>
        <v>0</v>
      </c>
      <c r="S661" s="9">
        <f>R661+R661*'Directions and Options'!$C$24</f>
        <v>0</v>
      </c>
      <c r="T661" s="9">
        <f>S661+S661*'Directions and Options'!$C$24</f>
        <v>0</v>
      </c>
      <c r="U661" s="9">
        <f>T661+T661*'Directions and Options'!$C$24</f>
        <v>0</v>
      </c>
      <c r="V661" s="9">
        <f>U661+U661*'Directions and Options'!$C$24</f>
        <v>0</v>
      </c>
      <c r="W661" s="9">
        <f>V661+V661*'Directions and Options'!$C$24</f>
        <v>0</v>
      </c>
      <c r="X661" s="9">
        <f>W661+W661*'Directions and Options'!$C$24</f>
        <v>0</v>
      </c>
    </row>
    <row r="662" spans="2:24" hidden="1" outlineLevel="2" x14ac:dyDescent="0.3">
      <c r="B662" s="113"/>
      <c r="C662" s="9" t="str">
        <f>IF(ISBLANK(Input!C304)," ",Input!C304)</f>
        <v xml:space="preserve"> </v>
      </c>
      <c r="D662" s="9">
        <f>Input!F304</f>
        <v>0</v>
      </c>
      <c r="E662" s="9">
        <f>D662+D662*'Directions and Options'!$C$23</f>
        <v>0</v>
      </c>
      <c r="F662" s="9">
        <f>E662+E662*'Directions and Options'!$C$23</f>
        <v>0</v>
      </c>
      <c r="G662" s="9">
        <f>F662+F662*'Directions and Options'!$C$23</f>
        <v>0</v>
      </c>
      <c r="H662" s="9">
        <f>G662+G662*'Directions and Options'!$C$23</f>
        <v>0</v>
      </c>
      <c r="I662" s="9">
        <f>H662+H662*'Directions and Options'!$C$24</f>
        <v>0</v>
      </c>
      <c r="J662" s="9">
        <f>I662+I662*'Directions and Options'!$C$24</f>
        <v>0</v>
      </c>
      <c r="K662" s="9">
        <f>J662+J662*'Directions and Options'!$C$24</f>
        <v>0</v>
      </c>
      <c r="L662" s="9">
        <f>K662+K662*'Directions and Options'!$C$24</f>
        <v>0</v>
      </c>
      <c r="M662" s="9">
        <f>L662+L662*'Directions and Options'!$C$24</f>
        <v>0</v>
      </c>
      <c r="N662" s="9">
        <f>M662+M662*'Directions and Options'!$C$24</f>
        <v>0</v>
      </c>
      <c r="O662" s="9">
        <f>N662+N662*'Directions and Options'!$C$24</f>
        <v>0</v>
      </c>
      <c r="P662" s="9">
        <f>O662+O662*'Directions and Options'!$C$24</f>
        <v>0</v>
      </c>
      <c r="Q662" s="9">
        <f>P662+P662*'Directions and Options'!$C$24</f>
        <v>0</v>
      </c>
      <c r="R662" s="9">
        <f>Q662+Q662*'Directions and Options'!$C$24</f>
        <v>0</v>
      </c>
      <c r="S662" s="9">
        <f>R662+R662*'Directions and Options'!$C$24</f>
        <v>0</v>
      </c>
      <c r="T662" s="9">
        <f>S662+S662*'Directions and Options'!$C$24</f>
        <v>0</v>
      </c>
      <c r="U662" s="9">
        <f>T662+T662*'Directions and Options'!$C$24</f>
        <v>0</v>
      </c>
      <c r="V662" s="9">
        <f>U662+U662*'Directions and Options'!$C$24</f>
        <v>0</v>
      </c>
      <c r="W662" s="9">
        <f>V662+V662*'Directions and Options'!$C$24</f>
        <v>0</v>
      </c>
      <c r="X662" s="9">
        <f>W662+W662*'Directions and Options'!$C$24</f>
        <v>0</v>
      </c>
    </row>
    <row r="663" spans="2:24" hidden="1" outlineLevel="2" x14ac:dyDescent="0.3">
      <c r="B663" s="113"/>
      <c r="C663" s="9" t="str">
        <f>IF(ISBLANK(Input!C305)," ",Input!C305)</f>
        <v xml:space="preserve"> </v>
      </c>
      <c r="D663" s="9">
        <f>Input!F305</f>
        <v>0</v>
      </c>
      <c r="E663" s="9">
        <f>D663+D663*'Directions and Options'!$C$23</f>
        <v>0</v>
      </c>
      <c r="F663" s="9">
        <f>E663+E663*'Directions and Options'!$C$23</f>
        <v>0</v>
      </c>
      <c r="G663" s="9">
        <f>F663+F663*'Directions and Options'!$C$23</f>
        <v>0</v>
      </c>
      <c r="H663" s="9">
        <f>G663+G663*'Directions and Options'!$C$23</f>
        <v>0</v>
      </c>
      <c r="I663" s="9">
        <f>H663+H663*'Directions and Options'!$C$24</f>
        <v>0</v>
      </c>
      <c r="J663" s="9">
        <f>I663+I663*'Directions and Options'!$C$24</f>
        <v>0</v>
      </c>
      <c r="K663" s="9">
        <f>J663+J663*'Directions and Options'!$C$24</f>
        <v>0</v>
      </c>
      <c r="L663" s="9">
        <f>K663+K663*'Directions and Options'!$C$24</f>
        <v>0</v>
      </c>
      <c r="M663" s="9">
        <f>L663+L663*'Directions and Options'!$C$24</f>
        <v>0</v>
      </c>
      <c r="N663" s="9">
        <f>M663+M663*'Directions and Options'!$C$24</f>
        <v>0</v>
      </c>
      <c r="O663" s="9">
        <f>N663+N663*'Directions and Options'!$C$24</f>
        <v>0</v>
      </c>
      <c r="P663" s="9">
        <f>O663+O663*'Directions and Options'!$C$24</f>
        <v>0</v>
      </c>
      <c r="Q663" s="9">
        <f>P663+P663*'Directions and Options'!$C$24</f>
        <v>0</v>
      </c>
      <c r="R663" s="9">
        <f>Q663+Q663*'Directions and Options'!$C$24</f>
        <v>0</v>
      </c>
      <c r="S663" s="9">
        <f>R663+R663*'Directions and Options'!$C$24</f>
        <v>0</v>
      </c>
      <c r="T663" s="9">
        <f>S663+S663*'Directions and Options'!$C$24</f>
        <v>0</v>
      </c>
      <c r="U663" s="9">
        <f>T663+T663*'Directions and Options'!$C$24</f>
        <v>0</v>
      </c>
      <c r="V663" s="9">
        <f>U663+U663*'Directions and Options'!$C$24</f>
        <v>0</v>
      </c>
      <c r="W663" s="9">
        <f>V663+V663*'Directions and Options'!$C$24</f>
        <v>0</v>
      </c>
      <c r="X663" s="9">
        <f>W663+W663*'Directions and Options'!$C$24</f>
        <v>0</v>
      </c>
    </row>
    <row r="664" spans="2:24" hidden="1" outlineLevel="2" x14ac:dyDescent="0.3">
      <c r="B664" s="113"/>
      <c r="C664" s="9" t="str">
        <f>IF(ISBLANK(Input!C306)," ",Input!C306)</f>
        <v xml:space="preserve"> </v>
      </c>
      <c r="D664" s="9">
        <f>Input!F306</f>
        <v>0</v>
      </c>
      <c r="E664" s="9">
        <f>D664+D664*'Directions and Options'!$C$23</f>
        <v>0</v>
      </c>
      <c r="F664" s="9">
        <f>E664+E664*'Directions and Options'!$C$23</f>
        <v>0</v>
      </c>
      <c r="G664" s="9">
        <f>F664+F664*'Directions and Options'!$C$23</f>
        <v>0</v>
      </c>
      <c r="H664" s="9">
        <f>G664+G664*'Directions and Options'!$C$23</f>
        <v>0</v>
      </c>
      <c r="I664" s="9">
        <f>H664+H664*'Directions and Options'!$C$24</f>
        <v>0</v>
      </c>
      <c r="J664" s="9">
        <f>I664+I664*'Directions and Options'!$C$24</f>
        <v>0</v>
      </c>
      <c r="K664" s="9">
        <f>J664+J664*'Directions and Options'!$C$24</f>
        <v>0</v>
      </c>
      <c r="L664" s="9">
        <f>K664+K664*'Directions and Options'!$C$24</f>
        <v>0</v>
      </c>
      <c r="M664" s="9">
        <f>L664+L664*'Directions and Options'!$C$24</f>
        <v>0</v>
      </c>
      <c r="N664" s="9">
        <f>M664+M664*'Directions and Options'!$C$24</f>
        <v>0</v>
      </c>
      <c r="O664" s="9">
        <f>N664+N664*'Directions and Options'!$C$24</f>
        <v>0</v>
      </c>
      <c r="P664" s="9">
        <f>O664+O664*'Directions and Options'!$C$24</f>
        <v>0</v>
      </c>
      <c r="Q664" s="9">
        <f>P664+P664*'Directions and Options'!$C$24</f>
        <v>0</v>
      </c>
      <c r="R664" s="9">
        <f>Q664+Q664*'Directions and Options'!$C$24</f>
        <v>0</v>
      </c>
      <c r="S664" s="9">
        <f>R664+R664*'Directions and Options'!$C$24</f>
        <v>0</v>
      </c>
      <c r="T664" s="9">
        <f>S664+S664*'Directions and Options'!$C$24</f>
        <v>0</v>
      </c>
      <c r="U664" s="9">
        <f>T664+T664*'Directions and Options'!$C$24</f>
        <v>0</v>
      </c>
      <c r="V664" s="9">
        <f>U664+U664*'Directions and Options'!$C$24</f>
        <v>0</v>
      </c>
      <c r="W664" s="9">
        <f>V664+V664*'Directions and Options'!$C$24</f>
        <v>0</v>
      </c>
      <c r="X664" s="9">
        <f>W664+W664*'Directions and Options'!$C$24</f>
        <v>0</v>
      </c>
    </row>
    <row r="665" spans="2:24" hidden="1" outlineLevel="2" x14ac:dyDescent="0.3">
      <c r="B665" s="113"/>
      <c r="C665" s="9" t="str">
        <f>IF(ISBLANK(Input!C307)," ",Input!C307)</f>
        <v xml:space="preserve"> </v>
      </c>
      <c r="D665" s="9">
        <f>Input!F307</f>
        <v>0</v>
      </c>
      <c r="E665" s="9">
        <f>D665+D665*'Directions and Options'!$C$23</f>
        <v>0</v>
      </c>
      <c r="F665" s="9">
        <f>E665+E665*'Directions and Options'!$C$23</f>
        <v>0</v>
      </c>
      <c r="G665" s="9">
        <f>F665+F665*'Directions and Options'!$C$23</f>
        <v>0</v>
      </c>
      <c r="H665" s="9">
        <f>G665+G665*'Directions and Options'!$C$23</f>
        <v>0</v>
      </c>
      <c r="I665" s="9">
        <f>H665+H665*'Directions and Options'!$C$24</f>
        <v>0</v>
      </c>
      <c r="J665" s="9">
        <f>I665+I665*'Directions and Options'!$C$24</f>
        <v>0</v>
      </c>
      <c r="K665" s="9">
        <f>J665+J665*'Directions and Options'!$C$24</f>
        <v>0</v>
      </c>
      <c r="L665" s="9">
        <f>K665+K665*'Directions and Options'!$C$24</f>
        <v>0</v>
      </c>
      <c r="M665" s="9">
        <f>L665+L665*'Directions and Options'!$C$24</f>
        <v>0</v>
      </c>
      <c r="N665" s="9">
        <f>M665+M665*'Directions and Options'!$C$24</f>
        <v>0</v>
      </c>
      <c r="O665" s="9">
        <f>N665+N665*'Directions and Options'!$C$24</f>
        <v>0</v>
      </c>
      <c r="P665" s="9">
        <f>O665+O665*'Directions and Options'!$C$24</f>
        <v>0</v>
      </c>
      <c r="Q665" s="9">
        <f>P665+P665*'Directions and Options'!$C$24</f>
        <v>0</v>
      </c>
      <c r="R665" s="9">
        <f>Q665+Q665*'Directions and Options'!$C$24</f>
        <v>0</v>
      </c>
      <c r="S665" s="9">
        <f>R665+R665*'Directions and Options'!$C$24</f>
        <v>0</v>
      </c>
      <c r="T665" s="9">
        <f>S665+S665*'Directions and Options'!$C$24</f>
        <v>0</v>
      </c>
      <c r="U665" s="9">
        <f>T665+T665*'Directions and Options'!$C$24</f>
        <v>0</v>
      </c>
      <c r="V665" s="9">
        <f>U665+U665*'Directions and Options'!$C$24</f>
        <v>0</v>
      </c>
      <c r="W665" s="9">
        <f>V665+V665*'Directions and Options'!$C$24</f>
        <v>0</v>
      </c>
      <c r="X665" s="9">
        <f>W665+W665*'Directions and Options'!$C$24</f>
        <v>0</v>
      </c>
    </row>
    <row r="666" spans="2:24" hidden="1" outlineLevel="2" x14ac:dyDescent="0.3">
      <c r="B666" s="113"/>
      <c r="C666" s="9" t="str">
        <f>IF(ISBLANK(Input!C308)," ",Input!C308)</f>
        <v xml:space="preserve"> </v>
      </c>
      <c r="D666" s="9">
        <f>Input!F308</f>
        <v>0</v>
      </c>
      <c r="E666" s="9">
        <f>D666+D666*'Directions and Options'!$C$23</f>
        <v>0</v>
      </c>
      <c r="F666" s="9">
        <f>E666+E666*'Directions and Options'!$C$23</f>
        <v>0</v>
      </c>
      <c r="G666" s="9">
        <f>F666+F666*'Directions and Options'!$C$23</f>
        <v>0</v>
      </c>
      <c r="H666" s="9">
        <f>G666+G666*'Directions and Options'!$C$23</f>
        <v>0</v>
      </c>
      <c r="I666" s="9">
        <f>H666+H666*'Directions and Options'!$C$24</f>
        <v>0</v>
      </c>
      <c r="J666" s="9">
        <f>I666+I666*'Directions and Options'!$C$24</f>
        <v>0</v>
      </c>
      <c r="K666" s="9">
        <f>J666+J666*'Directions and Options'!$C$24</f>
        <v>0</v>
      </c>
      <c r="L666" s="9">
        <f>K666+K666*'Directions and Options'!$C$24</f>
        <v>0</v>
      </c>
      <c r="M666" s="9">
        <f>L666+L666*'Directions and Options'!$C$24</f>
        <v>0</v>
      </c>
      <c r="N666" s="9">
        <f>M666+M666*'Directions and Options'!$C$24</f>
        <v>0</v>
      </c>
      <c r="O666" s="9">
        <f>N666+N666*'Directions and Options'!$C$24</f>
        <v>0</v>
      </c>
      <c r="P666" s="9">
        <f>O666+O666*'Directions and Options'!$C$24</f>
        <v>0</v>
      </c>
      <c r="Q666" s="9">
        <f>P666+P666*'Directions and Options'!$C$24</f>
        <v>0</v>
      </c>
      <c r="R666" s="9">
        <f>Q666+Q666*'Directions and Options'!$C$24</f>
        <v>0</v>
      </c>
      <c r="S666" s="9">
        <f>R666+R666*'Directions and Options'!$C$24</f>
        <v>0</v>
      </c>
      <c r="T666" s="9">
        <f>S666+S666*'Directions and Options'!$C$24</f>
        <v>0</v>
      </c>
      <c r="U666" s="9">
        <f>T666+T666*'Directions and Options'!$C$24</f>
        <v>0</v>
      </c>
      <c r="V666" s="9">
        <f>U666+U666*'Directions and Options'!$C$24</f>
        <v>0</v>
      </c>
      <c r="W666" s="9">
        <f>V666+V666*'Directions and Options'!$C$24</f>
        <v>0</v>
      </c>
      <c r="X666" s="9">
        <f>W666+W666*'Directions and Options'!$C$24</f>
        <v>0</v>
      </c>
    </row>
    <row r="667" spans="2:24" hidden="1" outlineLevel="2" x14ac:dyDescent="0.3">
      <c r="B667" s="113"/>
      <c r="C667" s="9" t="str">
        <f>IF(ISBLANK(Input!C309)," ",Input!C309)</f>
        <v xml:space="preserve"> </v>
      </c>
      <c r="D667" s="9">
        <f>Input!F309</f>
        <v>0</v>
      </c>
      <c r="E667" s="9">
        <f>D667+D667*'Directions and Options'!$C$23</f>
        <v>0</v>
      </c>
      <c r="F667" s="9">
        <f>E667+E667*'Directions and Options'!$C$23</f>
        <v>0</v>
      </c>
      <c r="G667" s="9">
        <f>F667+F667*'Directions and Options'!$C$23</f>
        <v>0</v>
      </c>
      <c r="H667" s="9">
        <f>G667+G667*'Directions and Options'!$C$23</f>
        <v>0</v>
      </c>
      <c r="I667" s="9">
        <f>H667+H667*'Directions and Options'!$C$24</f>
        <v>0</v>
      </c>
      <c r="J667" s="9">
        <f>I667+I667*'Directions and Options'!$C$24</f>
        <v>0</v>
      </c>
      <c r="K667" s="9">
        <f>J667+J667*'Directions and Options'!$C$24</f>
        <v>0</v>
      </c>
      <c r="L667" s="9">
        <f>K667+K667*'Directions and Options'!$C$24</f>
        <v>0</v>
      </c>
      <c r="M667" s="9">
        <f>L667+L667*'Directions and Options'!$C$24</f>
        <v>0</v>
      </c>
      <c r="N667" s="9">
        <f>M667+M667*'Directions and Options'!$C$24</f>
        <v>0</v>
      </c>
      <c r="O667" s="9">
        <f>N667+N667*'Directions and Options'!$C$24</f>
        <v>0</v>
      </c>
      <c r="P667" s="9">
        <f>O667+O667*'Directions and Options'!$C$24</f>
        <v>0</v>
      </c>
      <c r="Q667" s="9">
        <f>P667+P667*'Directions and Options'!$C$24</f>
        <v>0</v>
      </c>
      <c r="R667" s="9">
        <f>Q667+Q667*'Directions and Options'!$C$24</f>
        <v>0</v>
      </c>
      <c r="S667" s="9">
        <f>R667+R667*'Directions and Options'!$C$24</f>
        <v>0</v>
      </c>
      <c r="T667" s="9">
        <f>S667+S667*'Directions and Options'!$C$24</f>
        <v>0</v>
      </c>
      <c r="U667" s="9">
        <f>T667+T667*'Directions and Options'!$C$24</f>
        <v>0</v>
      </c>
      <c r="V667" s="9">
        <f>U667+U667*'Directions and Options'!$C$24</f>
        <v>0</v>
      </c>
      <c r="W667" s="9">
        <f>V667+V667*'Directions and Options'!$C$24</f>
        <v>0</v>
      </c>
      <c r="X667" s="9">
        <f>W667+W667*'Directions and Options'!$C$24</f>
        <v>0</v>
      </c>
    </row>
    <row r="668" spans="2:24" hidden="1" outlineLevel="2" x14ac:dyDescent="0.3">
      <c r="B668" s="113"/>
      <c r="C668" s="9" t="str">
        <f>IF(ISBLANK(Input!C310)," ",Input!C310)</f>
        <v xml:space="preserve"> </v>
      </c>
      <c r="D668" s="9">
        <f>Input!F310</f>
        <v>0</v>
      </c>
      <c r="E668" s="9">
        <f>D668+D668*'Directions and Options'!$C$23</f>
        <v>0</v>
      </c>
      <c r="F668" s="9">
        <f>E668+E668*'Directions and Options'!$C$23</f>
        <v>0</v>
      </c>
      <c r="G668" s="9">
        <f>F668+F668*'Directions and Options'!$C$23</f>
        <v>0</v>
      </c>
      <c r="H668" s="9">
        <f>G668+G668*'Directions and Options'!$C$23</f>
        <v>0</v>
      </c>
      <c r="I668" s="9">
        <f>H668+H668*'Directions and Options'!$C$24</f>
        <v>0</v>
      </c>
      <c r="J668" s="9">
        <f>I668+I668*'Directions and Options'!$C$24</f>
        <v>0</v>
      </c>
      <c r="K668" s="9">
        <f>J668+J668*'Directions and Options'!$C$24</f>
        <v>0</v>
      </c>
      <c r="L668" s="9">
        <f>K668+K668*'Directions and Options'!$C$24</f>
        <v>0</v>
      </c>
      <c r="M668" s="9">
        <f>L668+L668*'Directions and Options'!$C$24</f>
        <v>0</v>
      </c>
      <c r="N668" s="9">
        <f>M668+M668*'Directions and Options'!$C$24</f>
        <v>0</v>
      </c>
      <c r="O668" s="9">
        <f>N668+N668*'Directions and Options'!$C$24</f>
        <v>0</v>
      </c>
      <c r="P668" s="9">
        <f>O668+O668*'Directions and Options'!$C$24</f>
        <v>0</v>
      </c>
      <c r="Q668" s="9">
        <f>P668+P668*'Directions and Options'!$C$24</f>
        <v>0</v>
      </c>
      <c r="R668" s="9">
        <f>Q668+Q668*'Directions and Options'!$C$24</f>
        <v>0</v>
      </c>
      <c r="S668" s="9">
        <f>R668+R668*'Directions and Options'!$C$24</f>
        <v>0</v>
      </c>
      <c r="T668" s="9">
        <f>S668+S668*'Directions and Options'!$C$24</f>
        <v>0</v>
      </c>
      <c r="U668" s="9">
        <f>T668+T668*'Directions and Options'!$C$24</f>
        <v>0</v>
      </c>
      <c r="V668" s="9">
        <f>U668+U668*'Directions and Options'!$C$24</f>
        <v>0</v>
      </c>
      <c r="W668" s="9">
        <f>V668+V668*'Directions and Options'!$C$24</f>
        <v>0</v>
      </c>
      <c r="X668" s="9">
        <f>W668+W668*'Directions and Options'!$C$24</f>
        <v>0</v>
      </c>
    </row>
    <row r="669" spans="2:24" hidden="1" outlineLevel="2" x14ac:dyDescent="0.3">
      <c r="B669" s="113"/>
      <c r="C669" s="9" t="str">
        <f>IF(ISBLANK(Input!C311)," ",Input!C311)</f>
        <v xml:space="preserve"> </v>
      </c>
      <c r="D669" s="9">
        <f>Input!F311</f>
        <v>0</v>
      </c>
      <c r="E669" s="9">
        <f>D669+D669*'Directions and Options'!$C$23</f>
        <v>0</v>
      </c>
      <c r="F669" s="9">
        <f>E669+E669*'Directions and Options'!$C$23</f>
        <v>0</v>
      </c>
      <c r="G669" s="9">
        <f>F669+F669*'Directions and Options'!$C$23</f>
        <v>0</v>
      </c>
      <c r="H669" s="9">
        <f>G669+G669*'Directions and Options'!$C$23</f>
        <v>0</v>
      </c>
      <c r="I669" s="9">
        <f>H669+H669*'Directions and Options'!$C$24</f>
        <v>0</v>
      </c>
      <c r="J669" s="9">
        <f>I669+I669*'Directions and Options'!$C$24</f>
        <v>0</v>
      </c>
      <c r="K669" s="9">
        <f>J669+J669*'Directions and Options'!$C$24</f>
        <v>0</v>
      </c>
      <c r="L669" s="9">
        <f>K669+K669*'Directions and Options'!$C$24</f>
        <v>0</v>
      </c>
      <c r="M669" s="9">
        <f>L669+L669*'Directions and Options'!$C$24</f>
        <v>0</v>
      </c>
      <c r="N669" s="9">
        <f>M669+M669*'Directions and Options'!$C$24</f>
        <v>0</v>
      </c>
      <c r="O669" s="9">
        <f>N669+N669*'Directions and Options'!$C$24</f>
        <v>0</v>
      </c>
      <c r="P669" s="9">
        <f>O669+O669*'Directions and Options'!$C$24</f>
        <v>0</v>
      </c>
      <c r="Q669" s="9">
        <f>P669+P669*'Directions and Options'!$C$24</f>
        <v>0</v>
      </c>
      <c r="R669" s="9">
        <f>Q669+Q669*'Directions and Options'!$C$24</f>
        <v>0</v>
      </c>
      <c r="S669" s="9">
        <f>R669+R669*'Directions and Options'!$C$24</f>
        <v>0</v>
      </c>
      <c r="T669" s="9">
        <f>S669+S669*'Directions and Options'!$C$24</f>
        <v>0</v>
      </c>
      <c r="U669" s="9">
        <f>T669+T669*'Directions and Options'!$C$24</f>
        <v>0</v>
      </c>
      <c r="V669" s="9">
        <f>U669+U669*'Directions and Options'!$C$24</f>
        <v>0</v>
      </c>
      <c r="W669" s="9">
        <f>V669+V669*'Directions and Options'!$C$24</f>
        <v>0</v>
      </c>
      <c r="X669" s="9">
        <f>W669+W669*'Directions and Options'!$C$24</f>
        <v>0</v>
      </c>
    </row>
    <row r="670" spans="2:24" hidden="1" outlineLevel="2" x14ac:dyDescent="0.3">
      <c r="B670" s="113"/>
      <c r="C670" s="9" t="str">
        <f>IF(ISBLANK(Input!C312)," ",Input!C312)</f>
        <v xml:space="preserve"> </v>
      </c>
      <c r="D670" s="9">
        <f>Input!F312</f>
        <v>0</v>
      </c>
      <c r="E670" s="9">
        <f>D670+D670*'Directions and Options'!$C$23</f>
        <v>0</v>
      </c>
      <c r="F670" s="9">
        <f>E670+E670*'Directions and Options'!$C$23</f>
        <v>0</v>
      </c>
      <c r="G670" s="9">
        <f>F670+F670*'Directions and Options'!$C$23</f>
        <v>0</v>
      </c>
      <c r="H670" s="9">
        <f>G670+G670*'Directions and Options'!$C$23</f>
        <v>0</v>
      </c>
      <c r="I670" s="9">
        <f>H670+H670*'Directions and Options'!$C$24</f>
        <v>0</v>
      </c>
      <c r="J670" s="9">
        <f>I670+I670*'Directions and Options'!$C$24</f>
        <v>0</v>
      </c>
      <c r="K670" s="9">
        <f>J670+J670*'Directions and Options'!$C$24</f>
        <v>0</v>
      </c>
      <c r="L670" s="9">
        <f>K670+K670*'Directions and Options'!$C$24</f>
        <v>0</v>
      </c>
      <c r="M670" s="9">
        <f>L670+L670*'Directions and Options'!$C$24</f>
        <v>0</v>
      </c>
      <c r="N670" s="9">
        <f>M670+M670*'Directions and Options'!$C$24</f>
        <v>0</v>
      </c>
      <c r="O670" s="9">
        <f>N670+N670*'Directions and Options'!$C$24</f>
        <v>0</v>
      </c>
      <c r="P670" s="9">
        <f>O670+O670*'Directions and Options'!$C$24</f>
        <v>0</v>
      </c>
      <c r="Q670" s="9">
        <f>P670+P670*'Directions and Options'!$C$24</f>
        <v>0</v>
      </c>
      <c r="R670" s="9">
        <f>Q670+Q670*'Directions and Options'!$C$24</f>
        <v>0</v>
      </c>
      <c r="S670" s="9">
        <f>R670+R670*'Directions and Options'!$C$24</f>
        <v>0</v>
      </c>
      <c r="T670" s="9">
        <f>S670+S670*'Directions and Options'!$C$24</f>
        <v>0</v>
      </c>
      <c r="U670" s="9">
        <f>T670+T670*'Directions and Options'!$C$24</f>
        <v>0</v>
      </c>
      <c r="V670" s="9">
        <f>U670+U670*'Directions and Options'!$C$24</f>
        <v>0</v>
      </c>
      <c r="W670" s="9">
        <f>V670+V670*'Directions and Options'!$C$24</f>
        <v>0</v>
      </c>
      <c r="X670" s="9">
        <f>W670+W670*'Directions and Options'!$C$24</f>
        <v>0</v>
      </c>
    </row>
    <row r="671" spans="2:24" hidden="1" outlineLevel="2" x14ac:dyDescent="0.3">
      <c r="B671" s="113"/>
      <c r="C671" s="9" t="str">
        <f>IF(ISBLANK(Input!C313)," ",Input!C313)</f>
        <v xml:space="preserve"> </v>
      </c>
      <c r="D671" s="9">
        <f>Input!F313</f>
        <v>0</v>
      </c>
      <c r="E671" s="9">
        <f>D671+D671*'Directions and Options'!$C$23</f>
        <v>0</v>
      </c>
      <c r="F671" s="9">
        <f>E671+E671*'Directions and Options'!$C$23</f>
        <v>0</v>
      </c>
      <c r="G671" s="9">
        <f>F671+F671*'Directions and Options'!$C$23</f>
        <v>0</v>
      </c>
      <c r="H671" s="9">
        <f>G671+G671*'Directions and Options'!$C$23</f>
        <v>0</v>
      </c>
      <c r="I671" s="9">
        <f>H671+H671*'Directions and Options'!$C$24</f>
        <v>0</v>
      </c>
      <c r="J671" s="9">
        <f>I671+I671*'Directions and Options'!$C$24</f>
        <v>0</v>
      </c>
      <c r="K671" s="9">
        <f>J671+J671*'Directions and Options'!$C$24</f>
        <v>0</v>
      </c>
      <c r="L671" s="9">
        <f>K671+K671*'Directions and Options'!$C$24</f>
        <v>0</v>
      </c>
      <c r="M671" s="9">
        <f>L671+L671*'Directions and Options'!$C$24</f>
        <v>0</v>
      </c>
      <c r="N671" s="9">
        <f>M671+M671*'Directions and Options'!$C$24</f>
        <v>0</v>
      </c>
      <c r="O671" s="9">
        <f>N671+N671*'Directions and Options'!$C$24</f>
        <v>0</v>
      </c>
      <c r="P671" s="9">
        <f>O671+O671*'Directions and Options'!$C$24</f>
        <v>0</v>
      </c>
      <c r="Q671" s="9">
        <f>P671+P671*'Directions and Options'!$C$24</f>
        <v>0</v>
      </c>
      <c r="R671" s="9">
        <f>Q671+Q671*'Directions and Options'!$C$24</f>
        <v>0</v>
      </c>
      <c r="S671" s="9">
        <f>R671+R671*'Directions and Options'!$C$24</f>
        <v>0</v>
      </c>
      <c r="T671" s="9">
        <f>S671+S671*'Directions and Options'!$C$24</f>
        <v>0</v>
      </c>
      <c r="U671" s="9">
        <f>T671+T671*'Directions and Options'!$C$24</f>
        <v>0</v>
      </c>
      <c r="V671" s="9">
        <f>U671+U671*'Directions and Options'!$C$24</f>
        <v>0</v>
      </c>
      <c r="W671" s="9">
        <f>V671+V671*'Directions and Options'!$C$24</f>
        <v>0</v>
      </c>
      <c r="X671" s="9">
        <f>W671+W671*'Directions and Options'!$C$24</f>
        <v>0</v>
      </c>
    </row>
    <row r="672" spans="2:24" hidden="1" outlineLevel="2" x14ac:dyDescent="0.3">
      <c r="B672" s="113"/>
      <c r="C672" s="9" t="str">
        <f>IF(ISBLANK(Input!C314)," ",Input!C314)</f>
        <v xml:space="preserve"> </v>
      </c>
      <c r="D672" s="9">
        <f>Input!F314</f>
        <v>0</v>
      </c>
      <c r="E672" s="9">
        <f>D672+D672*'Directions and Options'!$C$23</f>
        <v>0</v>
      </c>
      <c r="F672" s="9">
        <f>E672+E672*'Directions and Options'!$C$23</f>
        <v>0</v>
      </c>
      <c r="G672" s="9">
        <f>F672+F672*'Directions and Options'!$C$23</f>
        <v>0</v>
      </c>
      <c r="H672" s="9">
        <f>G672+G672*'Directions and Options'!$C$23</f>
        <v>0</v>
      </c>
      <c r="I672" s="9">
        <f>H672+H672*'Directions and Options'!$C$24</f>
        <v>0</v>
      </c>
      <c r="J672" s="9">
        <f>I672+I672*'Directions and Options'!$C$24</f>
        <v>0</v>
      </c>
      <c r="K672" s="9">
        <f>J672+J672*'Directions and Options'!$C$24</f>
        <v>0</v>
      </c>
      <c r="L672" s="9">
        <f>K672+K672*'Directions and Options'!$C$24</f>
        <v>0</v>
      </c>
      <c r="M672" s="9">
        <f>L672+L672*'Directions and Options'!$C$24</f>
        <v>0</v>
      </c>
      <c r="N672" s="9">
        <f>M672+M672*'Directions and Options'!$C$24</f>
        <v>0</v>
      </c>
      <c r="O672" s="9">
        <f>N672+N672*'Directions and Options'!$C$24</f>
        <v>0</v>
      </c>
      <c r="P672" s="9">
        <f>O672+O672*'Directions and Options'!$C$24</f>
        <v>0</v>
      </c>
      <c r="Q672" s="9">
        <f>P672+P672*'Directions and Options'!$C$24</f>
        <v>0</v>
      </c>
      <c r="R672" s="9">
        <f>Q672+Q672*'Directions and Options'!$C$24</f>
        <v>0</v>
      </c>
      <c r="S672" s="9">
        <f>R672+R672*'Directions and Options'!$C$24</f>
        <v>0</v>
      </c>
      <c r="T672" s="9">
        <f>S672+S672*'Directions and Options'!$C$24</f>
        <v>0</v>
      </c>
      <c r="U672" s="9">
        <f>T672+T672*'Directions and Options'!$C$24</f>
        <v>0</v>
      </c>
      <c r="V672" s="9">
        <f>U672+U672*'Directions and Options'!$C$24</f>
        <v>0</v>
      </c>
      <c r="W672" s="9">
        <f>V672+V672*'Directions and Options'!$C$24</f>
        <v>0</v>
      </c>
      <c r="X672" s="9">
        <f>W672+W672*'Directions and Options'!$C$24</f>
        <v>0</v>
      </c>
    </row>
    <row r="673" spans="2:24" hidden="1" outlineLevel="2" x14ac:dyDescent="0.3">
      <c r="B673" s="113"/>
      <c r="C673" s="9" t="str">
        <f>IF(ISBLANK(Input!C315)," ",Input!C315)</f>
        <v xml:space="preserve"> </v>
      </c>
      <c r="D673" s="9">
        <f>Input!F315</f>
        <v>0</v>
      </c>
      <c r="E673" s="9">
        <f>D673+D673*'Directions and Options'!$C$23</f>
        <v>0</v>
      </c>
      <c r="F673" s="9">
        <f>E673+E673*'Directions and Options'!$C$23</f>
        <v>0</v>
      </c>
      <c r="G673" s="9">
        <f>F673+F673*'Directions and Options'!$C$23</f>
        <v>0</v>
      </c>
      <c r="H673" s="9">
        <f>G673+G673*'Directions and Options'!$C$23</f>
        <v>0</v>
      </c>
      <c r="I673" s="9">
        <f>H673+H673*'Directions and Options'!$C$24</f>
        <v>0</v>
      </c>
      <c r="J673" s="9">
        <f>I673+I673*'Directions and Options'!$C$24</f>
        <v>0</v>
      </c>
      <c r="K673" s="9">
        <f>J673+J673*'Directions and Options'!$C$24</f>
        <v>0</v>
      </c>
      <c r="L673" s="9">
        <f>K673+K673*'Directions and Options'!$C$24</f>
        <v>0</v>
      </c>
      <c r="M673" s="9">
        <f>L673+L673*'Directions and Options'!$C$24</f>
        <v>0</v>
      </c>
      <c r="N673" s="9">
        <f>M673+M673*'Directions and Options'!$C$24</f>
        <v>0</v>
      </c>
      <c r="O673" s="9">
        <f>N673+N673*'Directions and Options'!$C$24</f>
        <v>0</v>
      </c>
      <c r="P673" s="9">
        <f>O673+O673*'Directions and Options'!$C$24</f>
        <v>0</v>
      </c>
      <c r="Q673" s="9">
        <f>P673+P673*'Directions and Options'!$C$24</f>
        <v>0</v>
      </c>
      <c r="R673" s="9">
        <f>Q673+Q673*'Directions and Options'!$C$24</f>
        <v>0</v>
      </c>
      <c r="S673" s="9">
        <f>R673+R673*'Directions and Options'!$C$24</f>
        <v>0</v>
      </c>
      <c r="T673" s="9">
        <f>S673+S673*'Directions and Options'!$C$24</f>
        <v>0</v>
      </c>
      <c r="U673" s="9">
        <f>T673+T673*'Directions and Options'!$C$24</f>
        <v>0</v>
      </c>
      <c r="V673" s="9">
        <f>U673+U673*'Directions and Options'!$C$24</f>
        <v>0</v>
      </c>
      <c r="W673" s="9">
        <f>V673+V673*'Directions and Options'!$C$24</f>
        <v>0</v>
      </c>
      <c r="X673" s="9">
        <f>W673+W673*'Directions and Options'!$C$24</f>
        <v>0</v>
      </c>
    </row>
    <row r="674" spans="2:24" hidden="1" outlineLevel="2" x14ac:dyDescent="0.3">
      <c r="B674" s="113"/>
      <c r="C674" s="9" t="str">
        <f>IF(ISBLANK(Input!C316)," ",Input!C316)</f>
        <v xml:space="preserve"> </v>
      </c>
      <c r="D674" s="9">
        <f>Input!F316</f>
        <v>0</v>
      </c>
      <c r="E674" s="9">
        <f>D674+D674*'Directions and Options'!$C$23</f>
        <v>0</v>
      </c>
      <c r="F674" s="9">
        <f>E674+E674*'Directions and Options'!$C$23</f>
        <v>0</v>
      </c>
      <c r="G674" s="9">
        <f>F674+F674*'Directions and Options'!$C$23</f>
        <v>0</v>
      </c>
      <c r="H674" s="9">
        <f>G674+G674*'Directions and Options'!$C$23</f>
        <v>0</v>
      </c>
      <c r="I674" s="9">
        <f>H674+H674*'Directions and Options'!$C$24</f>
        <v>0</v>
      </c>
      <c r="J674" s="9">
        <f>I674+I674*'Directions and Options'!$C$24</f>
        <v>0</v>
      </c>
      <c r="K674" s="9">
        <f>J674+J674*'Directions and Options'!$C$24</f>
        <v>0</v>
      </c>
      <c r="L674" s="9">
        <f>K674+K674*'Directions and Options'!$C$24</f>
        <v>0</v>
      </c>
      <c r="M674" s="9">
        <f>L674+L674*'Directions and Options'!$C$24</f>
        <v>0</v>
      </c>
      <c r="N674" s="9">
        <f>M674+M674*'Directions and Options'!$C$24</f>
        <v>0</v>
      </c>
      <c r="O674" s="9">
        <f>N674+N674*'Directions and Options'!$C$24</f>
        <v>0</v>
      </c>
      <c r="P674" s="9">
        <f>O674+O674*'Directions and Options'!$C$24</f>
        <v>0</v>
      </c>
      <c r="Q674" s="9">
        <f>P674+P674*'Directions and Options'!$C$24</f>
        <v>0</v>
      </c>
      <c r="R674" s="9">
        <f>Q674+Q674*'Directions and Options'!$C$24</f>
        <v>0</v>
      </c>
      <c r="S674" s="9">
        <f>R674+R674*'Directions and Options'!$C$24</f>
        <v>0</v>
      </c>
      <c r="T674" s="9">
        <f>S674+S674*'Directions and Options'!$C$24</f>
        <v>0</v>
      </c>
      <c r="U674" s="9">
        <f>T674+T674*'Directions and Options'!$C$24</f>
        <v>0</v>
      </c>
      <c r="V674" s="9">
        <f>U674+U674*'Directions and Options'!$C$24</f>
        <v>0</v>
      </c>
      <c r="W674" s="9">
        <f>V674+V674*'Directions and Options'!$C$24</f>
        <v>0</v>
      </c>
      <c r="X674" s="9">
        <f>W674+W674*'Directions and Options'!$C$24</f>
        <v>0</v>
      </c>
    </row>
    <row r="675" spans="2:24" hidden="1" outlineLevel="2" x14ac:dyDescent="0.3">
      <c r="B675" s="113"/>
      <c r="C675" s="9" t="str">
        <f>IF(ISBLANK(Input!C317)," ",Input!C317)</f>
        <v xml:space="preserve"> </v>
      </c>
      <c r="D675" s="9">
        <f>Input!F317</f>
        <v>0</v>
      </c>
      <c r="E675" s="9">
        <f>D675+D675*'Directions and Options'!$C$23</f>
        <v>0</v>
      </c>
      <c r="F675" s="9">
        <f>E675+E675*'Directions and Options'!$C$23</f>
        <v>0</v>
      </c>
      <c r="G675" s="9">
        <f>F675+F675*'Directions and Options'!$C$23</f>
        <v>0</v>
      </c>
      <c r="H675" s="9">
        <f>G675+G675*'Directions and Options'!$C$23</f>
        <v>0</v>
      </c>
      <c r="I675" s="9">
        <f>H675+H675*'Directions and Options'!$C$24</f>
        <v>0</v>
      </c>
      <c r="J675" s="9">
        <f>I675+I675*'Directions and Options'!$C$24</f>
        <v>0</v>
      </c>
      <c r="K675" s="9">
        <f>J675+J675*'Directions and Options'!$C$24</f>
        <v>0</v>
      </c>
      <c r="L675" s="9">
        <f>K675+K675*'Directions and Options'!$C$24</f>
        <v>0</v>
      </c>
      <c r="M675" s="9">
        <f>L675+L675*'Directions and Options'!$C$24</f>
        <v>0</v>
      </c>
      <c r="N675" s="9">
        <f>M675+M675*'Directions and Options'!$C$24</f>
        <v>0</v>
      </c>
      <c r="O675" s="9">
        <f>N675+N675*'Directions and Options'!$C$24</f>
        <v>0</v>
      </c>
      <c r="P675" s="9">
        <f>O675+O675*'Directions and Options'!$C$24</f>
        <v>0</v>
      </c>
      <c r="Q675" s="9">
        <f>P675+P675*'Directions and Options'!$C$24</f>
        <v>0</v>
      </c>
      <c r="R675" s="9">
        <f>Q675+Q675*'Directions and Options'!$C$24</f>
        <v>0</v>
      </c>
      <c r="S675" s="9">
        <f>R675+R675*'Directions and Options'!$C$24</f>
        <v>0</v>
      </c>
      <c r="T675" s="9">
        <f>S675+S675*'Directions and Options'!$C$24</f>
        <v>0</v>
      </c>
      <c r="U675" s="9">
        <f>T675+T675*'Directions and Options'!$C$24</f>
        <v>0</v>
      </c>
      <c r="V675" s="9">
        <f>U675+U675*'Directions and Options'!$C$24</f>
        <v>0</v>
      </c>
      <c r="W675" s="9">
        <f>V675+V675*'Directions and Options'!$C$24</f>
        <v>0</v>
      </c>
      <c r="X675" s="9">
        <f>W675+W675*'Directions and Options'!$C$24</f>
        <v>0</v>
      </c>
    </row>
    <row r="676" spans="2:24" hidden="1" outlineLevel="2" x14ac:dyDescent="0.3">
      <c r="B676" s="113"/>
      <c r="C676" s="9" t="str">
        <f>IF(ISBLANK(Input!C318)," ",Input!C318)</f>
        <v xml:space="preserve"> </v>
      </c>
      <c r="D676" s="9">
        <f>Input!F318</f>
        <v>0</v>
      </c>
      <c r="E676" s="9">
        <f>D676+D676*'Directions and Options'!$C$23</f>
        <v>0</v>
      </c>
      <c r="F676" s="9">
        <f>E676+E676*'Directions and Options'!$C$23</f>
        <v>0</v>
      </c>
      <c r="G676" s="9">
        <f>F676+F676*'Directions and Options'!$C$23</f>
        <v>0</v>
      </c>
      <c r="H676" s="9">
        <f>G676+G676*'Directions and Options'!$C$23</f>
        <v>0</v>
      </c>
      <c r="I676" s="9">
        <f>H676+H676*'Directions and Options'!$C$24</f>
        <v>0</v>
      </c>
      <c r="J676" s="9">
        <f>I676+I676*'Directions and Options'!$C$24</f>
        <v>0</v>
      </c>
      <c r="K676" s="9">
        <f>J676+J676*'Directions and Options'!$C$24</f>
        <v>0</v>
      </c>
      <c r="L676" s="9">
        <f>K676+K676*'Directions and Options'!$C$24</f>
        <v>0</v>
      </c>
      <c r="M676" s="9">
        <f>L676+L676*'Directions and Options'!$C$24</f>
        <v>0</v>
      </c>
      <c r="N676" s="9">
        <f>M676+M676*'Directions and Options'!$C$24</f>
        <v>0</v>
      </c>
      <c r="O676" s="9">
        <f>N676+N676*'Directions and Options'!$C$24</f>
        <v>0</v>
      </c>
      <c r="P676" s="9">
        <f>O676+O676*'Directions and Options'!$C$24</f>
        <v>0</v>
      </c>
      <c r="Q676" s="9">
        <f>P676+P676*'Directions and Options'!$C$24</f>
        <v>0</v>
      </c>
      <c r="R676" s="9">
        <f>Q676+Q676*'Directions and Options'!$C$24</f>
        <v>0</v>
      </c>
      <c r="S676" s="9">
        <f>R676+R676*'Directions and Options'!$C$24</f>
        <v>0</v>
      </c>
      <c r="T676" s="9">
        <f>S676+S676*'Directions and Options'!$C$24</f>
        <v>0</v>
      </c>
      <c r="U676" s="9">
        <f>T676+T676*'Directions and Options'!$C$24</f>
        <v>0</v>
      </c>
      <c r="V676" s="9">
        <f>U676+U676*'Directions and Options'!$C$24</f>
        <v>0</v>
      </c>
      <c r="W676" s="9">
        <f>V676+V676*'Directions and Options'!$C$24</f>
        <v>0</v>
      </c>
      <c r="X676" s="9">
        <f>W676+W676*'Directions and Options'!$C$24</f>
        <v>0</v>
      </c>
    </row>
    <row r="677" spans="2:24" hidden="1" outlineLevel="2" x14ac:dyDescent="0.3">
      <c r="B677" s="113"/>
      <c r="C677" s="9" t="str">
        <f>IF(ISBLANK(Input!C319)," ",Input!C319)</f>
        <v xml:space="preserve"> </v>
      </c>
      <c r="D677" s="9">
        <f>Input!F319</f>
        <v>0</v>
      </c>
      <c r="E677" s="9">
        <f>D677+D677*'Directions and Options'!$C$23</f>
        <v>0</v>
      </c>
      <c r="F677" s="9">
        <f>E677+E677*'Directions and Options'!$C$23</f>
        <v>0</v>
      </c>
      <c r="G677" s="9">
        <f>F677+F677*'Directions and Options'!$C$23</f>
        <v>0</v>
      </c>
      <c r="H677" s="9">
        <f>G677+G677*'Directions and Options'!$C$23</f>
        <v>0</v>
      </c>
      <c r="I677" s="9">
        <f>H677+H677*'Directions and Options'!$C$24</f>
        <v>0</v>
      </c>
      <c r="J677" s="9">
        <f>I677+I677*'Directions and Options'!$C$24</f>
        <v>0</v>
      </c>
      <c r="K677" s="9">
        <f>J677+J677*'Directions and Options'!$C$24</f>
        <v>0</v>
      </c>
      <c r="L677" s="9">
        <f>K677+K677*'Directions and Options'!$C$24</f>
        <v>0</v>
      </c>
      <c r="M677" s="9">
        <f>L677+L677*'Directions and Options'!$C$24</f>
        <v>0</v>
      </c>
      <c r="N677" s="9">
        <f>M677+M677*'Directions and Options'!$C$24</f>
        <v>0</v>
      </c>
      <c r="O677" s="9">
        <f>N677+N677*'Directions and Options'!$C$24</f>
        <v>0</v>
      </c>
      <c r="P677" s="9">
        <f>O677+O677*'Directions and Options'!$C$24</f>
        <v>0</v>
      </c>
      <c r="Q677" s="9">
        <f>P677+P677*'Directions and Options'!$C$24</f>
        <v>0</v>
      </c>
      <c r="R677" s="9">
        <f>Q677+Q677*'Directions and Options'!$C$24</f>
        <v>0</v>
      </c>
      <c r="S677" s="9">
        <f>R677+R677*'Directions and Options'!$C$24</f>
        <v>0</v>
      </c>
      <c r="T677" s="9">
        <f>S677+S677*'Directions and Options'!$C$24</f>
        <v>0</v>
      </c>
      <c r="U677" s="9">
        <f>T677+T677*'Directions and Options'!$C$24</f>
        <v>0</v>
      </c>
      <c r="V677" s="9">
        <f>U677+U677*'Directions and Options'!$C$24</f>
        <v>0</v>
      </c>
      <c r="W677" s="9">
        <f>V677+V677*'Directions and Options'!$C$24</f>
        <v>0</v>
      </c>
      <c r="X677" s="9">
        <f>W677+W677*'Directions and Options'!$C$24</f>
        <v>0</v>
      </c>
    </row>
    <row r="678" spans="2:24" hidden="1" outlineLevel="2" x14ac:dyDescent="0.3">
      <c r="B678" s="113"/>
      <c r="C678" s="9" t="str">
        <f>IF(ISBLANK(Input!C320)," ",Input!C320)</f>
        <v xml:space="preserve"> </v>
      </c>
      <c r="D678" s="9">
        <f>Input!F320</f>
        <v>0</v>
      </c>
      <c r="E678" s="9">
        <f>D678+D678*'Directions and Options'!$C$23</f>
        <v>0</v>
      </c>
      <c r="F678" s="9">
        <f>E678+E678*'Directions and Options'!$C$23</f>
        <v>0</v>
      </c>
      <c r="G678" s="9">
        <f>F678+F678*'Directions and Options'!$C$23</f>
        <v>0</v>
      </c>
      <c r="H678" s="9">
        <f>G678+G678*'Directions and Options'!$C$23</f>
        <v>0</v>
      </c>
      <c r="I678" s="9">
        <f>H678+H678*'Directions and Options'!$C$24</f>
        <v>0</v>
      </c>
      <c r="J678" s="9">
        <f>I678+I678*'Directions and Options'!$C$24</f>
        <v>0</v>
      </c>
      <c r="K678" s="9">
        <f>J678+J678*'Directions and Options'!$C$24</f>
        <v>0</v>
      </c>
      <c r="L678" s="9">
        <f>K678+K678*'Directions and Options'!$C$24</f>
        <v>0</v>
      </c>
      <c r="M678" s="9">
        <f>L678+L678*'Directions and Options'!$C$24</f>
        <v>0</v>
      </c>
      <c r="N678" s="9">
        <f>M678+M678*'Directions and Options'!$C$24</f>
        <v>0</v>
      </c>
      <c r="O678" s="9">
        <f>N678+N678*'Directions and Options'!$C$24</f>
        <v>0</v>
      </c>
      <c r="P678" s="9">
        <f>O678+O678*'Directions and Options'!$C$24</f>
        <v>0</v>
      </c>
      <c r="Q678" s="9">
        <f>P678+P678*'Directions and Options'!$C$24</f>
        <v>0</v>
      </c>
      <c r="R678" s="9">
        <f>Q678+Q678*'Directions and Options'!$C$24</f>
        <v>0</v>
      </c>
      <c r="S678" s="9">
        <f>R678+R678*'Directions and Options'!$C$24</f>
        <v>0</v>
      </c>
      <c r="T678" s="9">
        <f>S678+S678*'Directions and Options'!$C$24</f>
        <v>0</v>
      </c>
      <c r="U678" s="9">
        <f>T678+T678*'Directions and Options'!$C$24</f>
        <v>0</v>
      </c>
      <c r="V678" s="9">
        <f>U678+U678*'Directions and Options'!$C$24</f>
        <v>0</v>
      </c>
      <c r="W678" s="9">
        <f>V678+V678*'Directions and Options'!$C$24</f>
        <v>0</v>
      </c>
      <c r="X678" s="9">
        <f>W678+W678*'Directions and Options'!$C$24</f>
        <v>0</v>
      </c>
    </row>
    <row r="679" spans="2:24" hidden="1" outlineLevel="2" x14ac:dyDescent="0.3">
      <c r="B679" s="113"/>
      <c r="C679" s="9" t="str">
        <f>IF(ISBLANK(Input!C321)," ",Input!C321)</f>
        <v xml:space="preserve"> </v>
      </c>
      <c r="D679" s="9">
        <f>Input!F321</f>
        <v>0</v>
      </c>
      <c r="E679" s="9">
        <f>D679+D679*'Directions and Options'!$C$23</f>
        <v>0</v>
      </c>
      <c r="F679" s="9">
        <f>E679+E679*'Directions and Options'!$C$23</f>
        <v>0</v>
      </c>
      <c r="G679" s="9">
        <f>F679+F679*'Directions and Options'!$C$23</f>
        <v>0</v>
      </c>
      <c r="H679" s="9">
        <f>G679+G679*'Directions and Options'!$C$23</f>
        <v>0</v>
      </c>
      <c r="I679" s="9">
        <f>H679+H679*'Directions and Options'!$C$24</f>
        <v>0</v>
      </c>
      <c r="J679" s="9">
        <f>I679+I679*'Directions and Options'!$C$24</f>
        <v>0</v>
      </c>
      <c r="K679" s="9">
        <f>J679+J679*'Directions and Options'!$C$24</f>
        <v>0</v>
      </c>
      <c r="L679" s="9">
        <f>K679+K679*'Directions and Options'!$C$24</f>
        <v>0</v>
      </c>
      <c r="M679" s="9">
        <f>L679+L679*'Directions and Options'!$C$24</f>
        <v>0</v>
      </c>
      <c r="N679" s="9">
        <f>M679+M679*'Directions and Options'!$C$24</f>
        <v>0</v>
      </c>
      <c r="O679" s="9">
        <f>N679+N679*'Directions and Options'!$C$24</f>
        <v>0</v>
      </c>
      <c r="P679" s="9">
        <f>O679+O679*'Directions and Options'!$C$24</f>
        <v>0</v>
      </c>
      <c r="Q679" s="9">
        <f>P679+P679*'Directions and Options'!$C$24</f>
        <v>0</v>
      </c>
      <c r="R679" s="9">
        <f>Q679+Q679*'Directions and Options'!$C$24</f>
        <v>0</v>
      </c>
      <c r="S679" s="9">
        <f>R679+R679*'Directions and Options'!$C$24</f>
        <v>0</v>
      </c>
      <c r="T679" s="9">
        <f>S679+S679*'Directions and Options'!$C$24</f>
        <v>0</v>
      </c>
      <c r="U679" s="9">
        <f>T679+T679*'Directions and Options'!$C$24</f>
        <v>0</v>
      </c>
      <c r="V679" s="9">
        <f>U679+U679*'Directions and Options'!$C$24</f>
        <v>0</v>
      </c>
      <c r="W679" s="9">
        <f>V679+V679*'Directions and Options'!$C$24</f>
        <v>0</v>
      </c>
      <c r="X679" s="9">
        <f>W679+W679*'Directions and Options'!$C$24</f>
        <v>0</v>
      </c>
    </row>
    <row r="680" spans="2:24" hidden="1" outlineLevel="2" x14ac:dyDescent="0.3">
      <c r="B680" s="113"/>
      <c r="C680" s="9" t="str">
        <f>IF(ISBLANK(Input!C322)," ",Input!C322)</f>
        <v xml:space="preserve"> </v>
      </c>
      <c r="D680" s="9">
        <f>Input!F322</f>
        <v>0</v>
      </c>
      <c r="E680" s="9">
        <f>D680+D680*'Directions and Options'!$C$23</f>
        <v>0</v>
      </c>
      <c r="F680" s="9">
        <f>E680+E680*'Directions and Options'!$C$23</f>
        <v>0</v>
      </c>
      <c r="G680" s="9">
        <f>F680+F680*'Directions and Options'!$C$23</f>
        <v>0</v>
      </c>
      <c r="H680" s="9">
        <f>G680+G680*'Directions and Options'!$C$23</f>
        <v>0</v>
      </c>
      <c r="I680" s="9">
        <f>H680+H680*'Directions and Options'!$C$24</f>
        <v>0</v>
      </c>
      <c r="J680" s="9">
        <f>I680+I680*'Directions and Options'!$C$24</f>
        <v>0</v>
      </c>
      <c r="K680" s="9">
        <f>J680+J680*'Directions and Options'!$C$24</f>
        <v>0</v>
      </c>
      <c r="L680" s="9">
        <f>K680+K680*'Directions and Options'!$C$24</f>
        <v>0</v>
      </c>
      <c r="M680" s="9">
        <f>L680+L680*'Directions and Options'!$C$24</f>
        <v>0</v>
      </c>
      <c r="N680" s="9">
        <f>M680+M680*'Directions and Options'!$C$24</f>
        <v>0</v>
      </c>
      <c r="O680" s="9">
        <f>N680+N680*'Directions and Options'!$C$24</f>
        <v>0</v>
      </c>
      <c r="P680" s="9">
        <f>O680+O680*'Directions and Options'!$C$24</f>
        <v>0</v>
      </c>
      <c r="Q680" s="9">
        <f>P680+P680*'Directions and Options'!$C$24</f>
        <v>0</v>
      </c>
      <c r="R680" s="9">
        <f>Q680+Q680*'Directions and Options'!$C$24</f>
        <v>0</v>
      </c>
      <c r="S680" s="9">
        <f>R680+R680*'Directions and Options'!$C$24</f>
        <v>0</v>
      </c>
      <c r="T680" s="9">
        <f>S680+S680*'Directions and Options'!$C$24</f>
        <v>0</v>
      </c>
      <c r="U680" s="9">
        <f>T680+T680*'Directions and Options'!$C$24</f>
        <v>0</v>
      </c>
      <c r="V680" s="9">
        <f>U680+U680*'Directions and Options'!$C$24</f>
        <v>0</v>
      </c>
      <c r="W680" s="9">
        <f>V680+V680*'Directions and Options'!$C$24</f>
        <v>0</v>
      </c>
      <c r="X680" s="9">
        <f>W680+W680*'Directions and Options'!$C$24</f>
        <v>0</v>
      </c>
    </row>
    <row r="681" spans="2:24" hidden="1" outlineLevel="2" x14ac:dyDescent="0.3">
      <c r="B681" s="113"/>
      <c r="C681" s="9" t="str">
        <f>IF(ISBLANK(Input!C323)," ",Input!C323)</f>
        <v xml:space="preserve"> </v>
      </c>
      <c r="D681" s="9">
        <f>Input!F323</f>
        <v>0</v>
      </c>
      <c r="E681" s="9">
        <f>D681+D681*'Directions and Options'!$C$23</f>
        <v>0</v>
      </c>
      <c r="F681" s="9">
        <f>E681+E681*'Directions and Options'!$C$23</f>
        <v>0</v>
      </c>
      <c r="G681" s="9">
        <f>F681+F681*'Directions and Options'!$C$23</f>
        <v>0</v>
      </c>
      <c r="H681" s="9">
        <f>G681+G681*'Directions and Options'!$C$23</f>
        <v>0</v>
      </c>
      <c r="I681" s="9">
        <f>H681+H681*'Directions and Options'!$C$24</f>
        <v>0</v>
      </c>
      <c r="J681" s="9">
        <f>I681+I681*'Directions and Options'!$C$24</f>
        <v>0</v>
      </c>
      <c r="K681" s="9">
        <f>J681+J681*'Directions and Options'!$C$24</f>
        <v>0</v>
      </c>
      <c r="L681" s="9">
        <f>K681+K681*'Directions and Options'!$C$24</f>
        <v>0</v>
      </c>
      <c r="M681" s="9">
        <f>L681+L681*'Directions and Options'!$C$24</f>
        <v>0</v>
      </c>
      <c r="N681" s="9">
        <f>M681+M681*'Directions and Options'!$C$24</f>
        <v>0</v>
      </c>
      <c r="O681" s="9">
        <f>N681+N681*'Directions and Options'!$C$24</f>
        <v>0</v>
      </c>
      <c r="P681" s="9">
        <f>O681+O681*'Directions and Options'!$C$24</f>
        <v>0</v>
      </c>
      <c r="Q681" s="9">
        <f>P681+P681*'Directions and Options'!$C$24</f>
        <v>0</v>
      </c>
      <c r="R681" s="9">
        <f>Q681+Q681*'Directions and Options'!$C$24</f>
        <v>0</v>
      </c>
      <c r="S681" s="9">
        <f>R681+R681*'Directions and Options'!$C$24</f>
        <v>0</v>
      </c>
      <c r="T681" s="9">
        <f>S681+S681*'Directions and Options'!$C$24</f>
        <v>0</v>
      </c>
      <c r="U681" s="9">
        <f>T681+T681*'Directions and Options'!$C$24</f>
        <v>0</v>
      </c>
      <c r="V681" s="9">
        <f>U681+U681*'Directions and Options'!$C$24</f>
        <v>0</v>
      </c>
      <c r="W681" s="9">
        <f>V681+V681*'Directions and Options'!$C$24</f>
        <v>0</v>
      </c>
      <c r="X681" s="9">
        <f>W681+W681*'Directions and Options'!$C$24</f>
        <v>0</v>
      </c>
    </row>
    <row r="682" spans="2:24" hidden="1" outlineLevel="2" x14ac:dyDescent="0.3">
      <c r="B682" s="113"/>
      <c r="C682" s="9" t="str">
        <f>IF(ISBLANK(Input!C324)," ",Input!C324)</f>
        <v xml:space="preserve"> </v>
      </c>
      <c r="D682" s="9">
        <f>Input!F324</f>
        <v>0</v>
      </c>
      <c r="E682" s="9">
        <f>D682+D682*'Directions and Options'!$C$23</f>
        <v>0</v>
      </c>
      <c r="F682" s="9">
        <f>E682+E682*'Directions and Options'!$C$23</f>
        <v>0</v>
      </c>
      <c r="G682" s="9">
        <f>F682+F682*'Directions and Options'!$C$23</f>
        <v>0</v>
      </c>
      <c r="H682" s="9">
        <f>G682+G682*'Directions and Options'!$C$23</f>
        <v>0</v>
      </c>
      <c r="I682" s="9">
        <f>H682+H682*'Directions and Options'!$C$24</f>
        <v>0</v>
      </c>
      <c r="J682" s="9">
        <f>I682+I682*'Directions and Options'!$C$24</f>
        <v>0</v>
      </c>
      <c r="K682" s="9">
        <f>J682+J682*'Directions and Options'!$C$24</f>
        <v>0</v>
      </c>
      <c r="L682" s="9">
        <f>K682+K682*'Directions and Options'!$C$24</f>
        <v>0</v>
      </c>
      <c r="M682" s="9">
        <f>L682+L682*'Directions and Options'!$C$24</f>
        <v>0</v>
      </c>
      <c r="N682" s="9">
        <f>M682+M682*'Directions and Options'!$C$24</f>
        <v>0</v>
      </c>
      <c r="O682" s="9">
        <f>N682+N682*'Directions and Options'!$C$24</f>
        <v>0</v>
      </c>
      <c r="P682" s="9">
        <f>O682+O682*'Directions and Options'!$C$24</f>
        <v>0</v>
      </c>
      <c r="Q682" s="9">
        <f>P682+P682*'Directions and Options'!$C$24</f>
        <v>0</v>
      </c>
      <c r="R682" s="9">
        <f>Q682+Q682*'Directions and Options'!$C$24</f>
        <v>0</v>
      </c>
      <c r="S682" s="9">
        <f>R682+R682*'Directions and Options'!$C$24</f>
        <v>0</v>
      </c>
      <c r="T682" s="9">
        <f>S682+S682*'Directions and Options'!$C$24</f>
        <v>0</v>
      </c>
      <c r="U682" s="9">
        <f>T682+T682*'Directions and Options'!$C$24</f>
        <v>0</v>
      </c>
      <c r="V682" s="9">
        <f>U682+U682*'Directions and Options'!$C$24</f>
        <v>0</v>
      </c>
      <c r="W682" s="9">
        <f>V682+V682*'Directions and Options'!$C$24</f>
        <v>0</v>
      </c>
      <c r="X682" s="9">
        <f>W682+W682*'Directions and Options'!$C$24</f>
        <v>0</v>
      </c>
    </row>
    <row r="683" spans="2:24" hidden="1" outlineLevel="2" x14ac:dyDescent="0.3">
      <c r="B683" s="113"/>
      <c r="C683" s="9" t="str">
        <f>IF(ISBLANK(Input!C325)," ",Input!C325)</f>
        <v xml:space="preserve"> </v>
      </c>
      <c r="D683" s="9">
        <f>Input!F325</f>
        <v>0</v>
      </c>
      <c r="E683" s="9">
        <f>D683+D683*'Directions and Options'!$C$23</f>
        <v>0</v>
      </c>
      <c r="F683" s="9">
        <f>E683+E683*'Directions and Options'!$C$23</f>
        <v>0</v>
      </c>
      <c r="G683" s="9">
        <f>F683+F683*'Directions and Options'!$C$23</f>
        <v>0</v>
      </c>
      <c r="H683" s="9">
        <f>G683+G683*'Directions and Options'!$C$23</f>
        <v>0</v>
      </c>
      <c r="I683" s="9">
        <f>H683+H683*'Directions and Options'!$C$24</f>
        <v>0</v>
      </c>
      <c r="J683" s="9">
        <f>I683+I683*'Directions and Options'!$C$24</f>
        <v>0</v>
      </c>
      <c r="K683" s="9">
        <f>J683+J683*'Directions and Options'!$C$24</f>
        <v>0</v>
      </c>
      <c r="L683" s="9">
        <f>K683+K683*'Directions and Options'!$C$24</f>
        <v>0</v>
      </c>
      <c r="M683" s="9">
        <f>L683+L683*'Directions and Options'!$C$24</f>
        <v>0</v>
      </c>
      <c r="N683" s="9">
        <f>M683+M683*'Directions and Options'!$C$24</f>
        <v>0</v>
      </c>
      <c r="O683" s="9">
        <f>N683+N683*'Directions and Options'!$C$24</f>
        <v>0</v>
      </c>
      <c r="P683" s="9">
        <f>O683+O683*'Directions and Options'!$C$24</f>
        <v>0</v>
      </c>
      <c r="Q683" s="9">
        <f>P683+P683*'Directions and Options'!$C$24</f>
        <v>0</v>
      </c>
      <c r="R683" s="9">
        <f>Q683+Q683*'Directions and Options'!$C$24</f>
        <v>0</v>
      </c>
      <c r="S683" s="9">
        <f>R683+R683*'Directions and Options'!$C$24</f>
        <v>0</v>
      </c>
      <c r="T683" s="9">
        <f>S683+S683*'Directions and Options'!$C$24</f>
        <v>0</v>
      </c>
      <c r="U683" s="9">
        <f>T683+T683*'Directions and Options'!$C$24</f>
        <v>0</v>
      </c>
      <c r="V683" s="9">
        <f>U683+U683*'Directions and Options'!$C$24</f>
        <v>0</v>
      </c>
      <c r="W683" s="9">
        <f>V683+V683*'Directions and Options'!$C$24</f>
        <v>0</v>
      </c>
      <c r="X683" s="9">
        <f>W683+W683*'Directions and Options'!$C$24</f>
        <v>0</v>
      </c>
    </row>
    <row r="684" spans="2:24" hidden="1" outlineLevel="2" x14ac:dyDescent="0.3">
      <c r="B684" s="113"/>
      <c r="C684" s="9" t="str">
        <f>IF(ISBLANK(Input!C326)," ",Input!C326)</f>
        <v xml:space="preserve"> </v>
      </c>
      <c r="D684" s="9">
        <f>Input!F326</f>
        <v>0</v>
      </c>
      <c r="E684" s="9">
        <f>D684+D684*'Directions and Options'!$C$23</f>
        <v>0</v>
      </c>
      <c r="F684" s="9">
        <f>E684+E684*'Directions and Options'!$C$23</f>
        <v>0</v>
      </c>
      <c r="G684" s="9">
        <f>F684+F684*'Directions and Options'!$C$23</f>
        <v>0</v>
      </c>
      <c r="H684" s="9">
        <f>G684+G684*'Directions and Options'!$C$23</f>
        <v>0</v>
      </c>
      <c r="I684" s="9">
        <f>H684+H684*'Directions and Options'!$C$24</f>
        <v>0</v>
      </c>
      <c r="J684" s="9">
        <f>I684+I684*'Directions and Options'!$C$24</f>
        <v>0</v>
      </c>
      <c r="K684" s="9">
        <f>J684+J684*'Directions and Options'!$C$24</f>
        <v>0</v>
      </c>
      <c r="L684" s="9">
        <f>K684+K684*'Directions and Options'!$C$24</f>
        <v>0</v>
      </c>
      <c r="M684" s="9">
        <f>L684+L684*'Directions and Options'!$C$24</f>
        <v>0</v>
      </c>
      <c r="N684" s="9">
        <f>M684+M684*'Directions and Options'!$C$24</f>
        <v>0</v>
      </c>
      <c r="O684" s="9">
        <f>N684+N684*'Directions and Options'!$C$24</f>
        <v>0</v>
      </c>
      <c r="P684" s="9">
        <f>O684+O684*'Directions and Options'!$C$24</f>
        <v>0</v>
      </c>
      <c r="Q684" s="9">
        <f>P684+P684*'Directions and Options'!$C$24</f>
        <v>0</v>
      </c>
      <c r="R684" s="9">
        <f>Q684+Q684*'Directions and Options'!$C$24</f>
        <v>0</v>
      </c>
      <c r="S684" s="9">
        <f>R684+R684*'Directions and Options'!$C$24</f>
        <v>0</v>
      </c>
      <c r="T684" s="9">
        <f>S684+S684*'Directions and Options'!$C$24</f>
        <v>0</v>
      </c>
      <c r="U684" s="9">
        <f>T684+T684*'Directions and Options'!$C$24</f>
        <v>0</v>
      </c>
      <c r="V684" s="9">
        <f>U684+U684*'Directions and Options'!$C$24</f>
        <v>0</v>
      </c>
      <c r="W684" s="9">
        <f>V684+V684*'Directions and Options'!$C$24</f>
        <v>0</v>
      </c>
      <c r="X684" s="9">
        <f>W684+W684*'Directions and Options'!$C$24</f>
        <v>0</v>
      </c>
    </row>
    <row r="685" spans="2:24" hidden="1" outlineLevel="2" x14ac:dyDescent="0.3">
      <c r="B685" s="113"/>
      <c r="C685" s="9" t="str">
        <f>IF(ISBLANK(Input!C327)," ",Input!C327)</f>
        <v xml:space="preserve"> </v>
      </c>
      <c r="D685" s="9">
        <f>Input!F327</f>
        <v>0</v>
      </c>
      <c r="E685" s="9">
        <f>D685+D685*'Directions and Options'!$C$23</f>
        <v>0</v>
      </c>
      <c r="F685" s="9">
        <f>E685+E685*'Directions and Options'!$C$23</f>
        <v>0</v>
      </c>
      <c r="G685" s="9">
        <f>F685+F685*'Directions and Options'!$C$23</f>
        <v>0</v>
      </c>
      <c r="H685" s="9">
        <f>G685+G685*'Directions and Options'!$C$23</f>
        <v>0</v>
      </c>
      <c r="I685" s="9">
        <f>H685+H685*'Directions and Options'!$C$24</f>
        <v>0</v>
      </c>
      <c r="J685" s="9">
        <f>I685+I685*'Directions and Options'!$C$24</f>
        <v>0</v>
      </c>
      <c r="K685" s="9">
        <f>J685+J685*'Directions and Options'!$C$24</f>
        <v>0</v>
      </c>
      <c r="L685" s="9">
        <f>K685+K685*'Directions and Options'!$C$24</f>
        <v>0</v>
      </c>
      <c r="M685" s="9">
        <f>L685+L685*'Directions and Options'!$C$24</f>
        <v>0</v>
      </c>
      <c r="N685" s="9">
        <f>M685+M685*'Directions and Options'!$C$24</f>
        <v>0</v>
      </c>
      <c r="O685" s="9">
        <f>N685+N685*'Directions and Options'!$C$24</f>
        <v>0</v>
      </c>
      <c r="P685" s="9">
        <f>O685+O685*'Directions and Options'!$C$24</f>
        <v>0</v>
      </c>
      <c r="Q685" s="9">
        <f>P685+P685*'Directions and Options'!$C$24</f>
        <v>0</v>
      </c>
      <c r="R685" s="9">
        <f>Q685+Q685*'Directions and Options'!$C$24</f>
        <v>0</v>
      </c>
      <c r="S685" s="9">
        <f>R685+R685*'Directions and Options'!$C$24</f>
        <v>0</v>
      </c>
      <c r="T685" s="9">
        <f>S685+S685*'Directions and Options'!$C$24</f>
        <v>0</v>
      </c>
      <c r="U685" s="9">
        <f>T685+T685*'Directions and Options'!$C$24</f>
        <v>0</v>
      </c>
      <c r="V685" s="9">
        <f>U685+U685*'Directions and Options'!$C$24</f>
        <v>0</v>
      </c>
      <c r="W685" s="9">
        <f>V685+V685*'Directions and Options'!$C$24</f>
        <v>0</v>
      </c>
      <c r="X685" s="9">
        <f>W685+W685*'Directions and Options'!$C$24</f>
        <v>0</v>
      </c>
    </row>
    <row r="686" spans="2:24" hidden="1" outlineLevel="2" x14ac:dyDescent="0.3">
      <c r="B686" s="113"/>
      <c r="C686" s="9" t="str">
        <f>IF(ISBLANK(Input!C328)," ",Input!C328)</f>
        <v xml:space="preserve"> </v>
      </c>
      <c r="D686" s="9">
        <f>Input!F328</f>
        <v>0</v>
      </c>
      <c r="E686" s="9">
        <f>D686+D686*'Directions and Options'!$C$23</f>
        <v>0</v>
      </c>
      <c r="F686" s="9">
        <f>E686+E686*'Directions and Options'!$C$23</f>
        <v>0</v>
      </c>
      <c r="G686" s="9">
        <f>F686+F686*'Directions and Options'!$C$23</f>
        <v>0</v>
      </c>
      <c r="H686" s="9">
        <f>G686+G686*'Directions and Options'!$C$23</f>
        <v>0</v>
      </c>
      <c r="I686" s="9">
        <f>H686+H686*'Directions and Options'!$C$24</f>
        <v>0</v>
      </c>
      <c r="J686" s="9">
        <f>I686+I686*'Directions and Options'!$C$24</f>
        <v>0</v>
      </c>
      <c r="K686" s="9">
        <f>J686+J686*'Directions and Options'!$C$24</f>
        <v>0</v>
      </c>
      <c r="L686" s="9">
        <f>K686+K686*'Directions and Options'!$C$24</f>
        <v>0</v>
      </c>
      <c r="M686" s="9">
        <f>L686+L686*'Directions and Options'!$C$24</f>
        <v>0</v>
      </c>
      <c r="N686" s="9">
        <f>M686+M686*'Directions and Options'!$C$24</f>
        <v>0</v>
      </c>
      <c r="O686" s="9">
        <f>N686+N686*'Directions and Options'!$C$24</f>
        <v>0</v>
      </c>
      <c r="P686" s="9">
        <f>O686+O686*'Directions and Options'!$C$24</f>
        <v>0</v>
      </c>
      <c r="Q686" s="9">
        <f>P686+P686*'Directions and Options'!$C$24</f>
        <v>0</v>
      </c>
      <c r="R686" s="9">
        <f>Q686+Q686*'Directions and Options'!$C$24</f>
        <v>0</v>
      </c>
      <c r="S686" s="9">
        <f>R686+R686*'Directions and Options'!$C$24</f>
        <v>0</v>
      </c>
      <c r="T686" s="9">
        <f>S686+S686*'Directions and Options'!$C$24</f>
        <v>0</v>
      </c>
      <c r="U686" s="9">
        <f>T686+T686*'Directions and Options'!$C$24</f>
        <v>0</v>
      </c>
      <c r="V686" s="9">
        <f>U686+U686*'Directions and Options'!$C$24</f>
        <v>0</v>
      </c>
      <c r="W686" s="9">
        <f>V686+V686*'Directions and Options'!$C$24</f>
        <v>0</v>
      </c>
      <c r="X686" s="9">
        <f>W686+W686*'Directions and Options'!$C$24</f>
        <v>0</v>
      </c>
    </row>
    <row r="687" spans="2:24" hidden="1" outlineLevel="2" x14ac:dyDescent="0.3">
      <c r="B687" s="113"/>
      <c r="C687" s="9" t="str">
        <f>IF(ISBLANK(Input!C329)," ",Input!C329)</f>
        <v xml:space="preserve"> </v>
      </c>
      <c r="D687" s="9">
        <f>Input!F329</f>
        <v>0</v>
      </c>
      <c r="E687" s="9">
        <f>D687+D687*'Directions and Options'!$C$23</f>
        <v>0</v>
      </c>
      <c r="F687" s="9">
        <f>E687+E687*'Directions and Options'!$C$23</f>
        <v>0</v>
      </c>
      <c r="G687" s="9">
        <f>F687+F687*'Directions and Options'!$C$23</f>
        <v>0</v>
      </c>
      <c r="H687" s="9">
        <f>G687+G687*'Directions and Options'!$C$23</f>
        <v>0</v>
      </c>
      <c r="I687" s="9">
        <f>H687+H687*'Directions and Options'!$C$24</f>
        <v>0</v>
      </c>
      <c r="J687" s="9">
        <f>I687+I687*'Directions and Options'!$C$24</f>
        <v>0</v>
      </c>
      <c r="K687" s="9">
        <f>J687+J687*'Directions and Options'!$C$24</f>
        <v>0</v>
      </c>
      <c r="L687" s="9">
        <f>K687+K687*'Directions and Options'!$C$24</f>
        <v>0</v>
      </c>
      <c r="M687" s="9">
        <f>L687+L687*'Directions and Options'!$C$24</f>
        <v>0</v>
      </c>
      <c r="N687" s="9">
        <f>M687+M687*'Directions and Options'!$C$24</f>
        <v>0</v>
      </c>
      <c r="O687" s="9">
        <f>N687+N687*'Directions and Options'!$C$24</f>
        <v>0</v>
      </c>
      <c r="P687" s="9">
        <f>O687+O687*'Directions and Options'!$C$24</f>
        <v>0</v>
      </c>
      <c r="Q687" s="9">
        <f>P687+P687*'Directions and Options'!$C$24</f>
        <v>0</v>
      </c>
      <c r="R687" s="9">
        <f>Q687+Q687*'Directions and Options'!$C$24</f>
        <v>0</v>
      </c>
      <c r="S687" s="9">
        <f>R687+R687*'Directions and Options'!$C$24</f>
        <v>0</v>
      </c>
      <c r="T687" s="9">
        <f>S687+S687*'Directions and Options'!$C$24</f>
        <v>0</v>
      </c>
      <c r="U687" s="9">
        <f>T687+T687*'Directions and Options'!$C$24</f>
        <v>0</v>
      </c>
      <c r="V687" s="9">
        <f>U687+U687*'Directions and Options'!$C$24</f>
        <v>0</v>
      </c>
      <c r="W687" s="9">
        <f>V687+V687*'Directions and Options'!$C$24</f>
        <v>0</v>
      </c>
      <c r="X687" s="9">
        <f>W687+W687*'Directions and Options'!$C$24</f>
        <v>0</v>
      </c>
    </row>
    <row r="688" spans="2:24" hidden="1" outlineLevel="2" x14ac:dyDescent="0.3">
      <c r="B688" s="113"/>
      <c r="C688" s="9" t="str">
        <f>IF(ISBLANK(Input!C330)," ",Input!C330)</f>
        <v xml:space="preserve"> </v>
      </c>
      <c r="D688" s="9">
        <f>Input!F330</f>
        <v>0</v>
      </c>
      <c r="E688" s="9">
        <f>D688+D688*'Directions and Options'!$C$23</f>
        <v>0</v>
      </c>
      <c r="F688" s="9">
        <f>E688+E688*'Directions and Options'!$C$23</f>
        <v>0</v>
      </c>
      <c r="G688" s="9">
        <f>F688+F688*'Directions and Options'!$C$23</f>
        <v>0</v>
      </c>
      <c r="H688" s="9">
        <f>G688+G688*'Directions and Options'!$C$23</f>
        <v>0</v>
      </c>
      <c r="I688" s="9">
        <f>H688+H688*'Directions and Options'!$C$24</f>
        <v>0</v>
      </c>
      <c r="J688" s="9">
        <f>I688+I688*'Directions and Options'!$C$24</f>
        <v>0</v>
      </c>
      <c r="K688" s="9">
        <f>J688+J688*'Directions and Options'!$C$24</f>
        <v>0</v>
      </c>
      <c r="L688" s="9">
        <f>K688+K688*'Directions and Options'!$C$24</f>
        <v>0</v>
      </c>
      <c r="M688" s="9">
        <f>L688+L688*'Directions and Options'!$C$24</f>
        <v>0</v>
      </c>
      <c r="N688" s="9">
        <f>M688+M688*'Directions and Options'!$C$24</f>
        <v>0</v>
      </c>
      <c r="O688" s="9">
        <f>N688+N688*'Directions and Options'!$C$24</f>
        <v>0</v>
      </c>
      <c r="P688" s="9">
        <f>O688+O688*'Directions and Options'!$C$24</f>
        <v>0</v>
      </c>
      <c r="Q688" s="9">
        <f>P688+P688*'Directions and Options'!$C$24</f>
        <v>0</v>
      </c>
      <c r="R688" s="9">
        <f>Q688+Q688*'Directions and Options'!$C$24</f>
        <v>0</v>
      </c>
      <c r="S688" s="9">
        <f>R688+R688*'Directions and Options'!$C$24</f>
        <v>0</v>
      </c>
      <c r="T688" s="9">
        <f>S688+S688*'Directions and Options'!$C$24</f>
        <v>0</v>
      </c>
      <c r="U688" s="9">
        <f>T688+T688*'Directions and Options'!$C$24</f>
        <v>0</v>
      </c>
      <c r="V688" s="9">
        <f>U688+U688*'Directions and Options'!$C$24</f>
        <v>0</v>
      </c>
      <c r="W688" s="9">
        <f>V688+V688*'Directions and Options'!$C$24</f>
        <v>0</v>
      </c>
      <c r="X688" s="9">
        <f>W688+W688*'Directions and Options'!$C$24</f>
        <v>0</v>
      </c>
    </row>
    <row r="689" spans="2:24" hidden="1" outlineLevel="2" x14ac:dyDescent="0.3">
      <c r="B689" s="113"/>
      <c r="C689" s="9" t="str">
        <f>IF(ISBLANK(Input!C331)," ",Input!C331)</f>
        <v xml:space="preserve"> </v>
      </c>
      <c r="D689" s="9">
        <f>Input!F331</f>
        <v>0</v>
      </c>
      <c r="E689" s="9">
        <f>D689+D689*'Directions and Options'!$C$23</f>
        <v>0</v>
      </c>
      <c r="F689" s="9">
        <f>E689+E689*'Directions and Options'!$C$23</f>
        <v>0</v>
      </c>
      <c r="G689" s="9">
        <f>F689+F689*'Directions and Options'!$C$23</f>
        <v>0</v>
      </c>
      <c r="H689" s="9">
        <f>G689+G689*'Directions and Options'!$C$23</f>
        <v>0</v>
      </c>
      <c r="I689" s="9">
        <f>H689+H689*'Directions and Options'!$C$24</f>
        <v>0</v>
      </c>
      <c r="J689" s="9">
        <f>I689+I689*'Directions and Options'!$C$24</f>
        <v>0</v>
      </c>
      <c r="K689" s="9">
        <f>J689+J689*'Directions and Options'!$C$24</f>
        <v>0</v>
      </c>
      <c r="L689" s="9">
        <f>K689+K689*'Directions and Options'!$C$24</f>
        <v>0</v>
      </c>
      <c r="M689" s="9">
        <f>L689+L689*'Directions and Options'!$C$24</f>
        <v>0</v>
      </c>
      <c r="N689" s="9">
        <f>M689+M689*'Directions and Options'!$C$24</f>
        <v>0</v>
      </c>
      <c r="O689" s="9">
        <f>N689+N689*'Directions and Options'!$C$24</f>
        <v>0</v>
      </c>
      <c r="P689" s="9">
        <f>O689+O689*'Directions and Options'!$C$24</f>
        <v>0</v>
      </c>
      <c r="Q689" s="9">
        <f>P689+P689*'Directions and Options'!$C$24</f>
        <v>0</v>
      </c>
      <c r="R689" s="9">
        <f>Q689+Q689*'Directions and Options'!$C$24</f>
        <v>0</v>
      </c>
      <c r="S689" s="9">
        <f>R689+R689*'Directions and Options'!$C$24</f>
        <v>0</v>
      </c>
      <c r="T689" s="9">
        <f>S689+S689*'Directions and Options'!$C$24</f>
        <v>0</v>
      </c>
      <c r="U689" s="9">
        <f>T689+T689*'Directions and Options'!$C$24</f>
        <v>0</v>
      </c>
      <c r="V689" s="9">
        <f>U689+U689*'Directions and Options'!$C$24</f>
        <v>0</v>
      </c>
      <c r="W689" s="9">
        <f>V689+V689*'Directions and Options'!$C$24</f>
        <v>0</v>
      </c>
      <c r="X689" s="9">
        <f>W689+W689*'Directions and Options'!$C$24</f>
        <v>0</v>
      </c>
    </row>
    <row r="690" spans="2:24" hidden="1" outlineLevel="2" x14ac:dyDescent="0.3">
      <c r="B690" s="113"/>
      <c r="C690" s="9" t="str">
        <f>IF(ISBLANK(Input!C332)," ",Input!C332)</f>
        <v xml:space="preserve"> </v>
      </c>
      <c r="D690" s="9">
        <f>Input!F332</f>
        <v>0</v>
      </c>
      <c r="E690" s="9">
        <f>D690+D690*'Directions and Options'!$C$23</f>
        <v>0</v>
      </c>
      <c r="F690" s="9">
        <f>E690+E690*'Directions and Options'!$C$23</f>
        <v>0</v>
      </c>
      <c r="G690" s="9">
        <f>F690+F690*'Directions and Options'!$C$23</f>
        <v>0</v>
      </c>
      <c r="H690" s="9">
        <f>G690+G690*'Directions and Options'!$C$23</f>
        <v>0</v>
      </c>
      <c r="I690" s="9">
        <f>H690+H690*'Directions and Options'!$C$24</f>
        <v>0</v>
      </c>
      <c r="J690" s="9">
        <f>I690+I690*'Directions and Options'!$C$24</f>
        <v>0</v>
      </c>
      <c r="K690" s="9">
        <f>J690+J690*'Directions and Options'!$C$24</f>
        <v>0</v>
      </c>
      <c r="L690" s="9">
        <f>K690+K690*'Directions and Options'!$C$24</f>
        <v>0</v>
      </c>
      <c r="M690" s="9">
        <f>L690+L690*'Directions and Options'!$C$24</f>
        <v>0</v>
      </c>
      <c r="N690" s="9">
        <f>M690+M690*'Directions and Options'!$C$24</f>
        <v>0</v>
      </c>
      <c r="O690" s="9">
        <f>N690+N690*'Directions and Options'!$C$24</f>
        <v>0</v>
      </c>
      <c r="P690" s="9">
        <f>O690+O690*'Directions and Options'!$C$24</f>
        <v>0</v>
      </c>
      <c r="Q690" s="9">
        <f>P690+P690*'Directions and Options'!$C$24</f>
        <v>0</v>
      </c>
      <c r="R690" s="9">
        <f>Q690+Q690*'Directions and Options'!$C$24</f>
        <v>0</v>
      </c>
      <c r="S690" s="9">
        <f>R690+R690*'Directions and Options'!$C$24</f>
        <v>0</v>
      </c>
      <c r="T690" s="9">
        <f>S690+S690*'Directions and Options'!$C$24</f>
        <v>0</v>
      </c>
      <c r="U690" s="9">
        <f>T690+T690*'Directions and Options'!$C$24</f>
        <v>0</v>
      </c>
      <c r="V690" s="9">
        <f>U690+U690*'Directions and Options'!$C$24</f>
        <v>0</v>
      </c>
      <c r="W690" s="9">
        <f>V690+V690*'Directions and Options'!$C$24</f>
        <v>0</v>
      </c>
      <c r="X690" s="9">
        <f>W690+W690*'Directions and Options'!$C$24</f>
        <v>0</v>
      </c>
    </row>
    <row r="691" spans="2:24" hidden="1" outlineLevel="2" x14ac:dyDescent="0.3">
      <c r="B691" s="113"/>
      <c r="C691" s="9" t="str">
        <f>IF(ISBLANK(Input!C333)," ",Input!C333)</f>
        <v xml:space="preserve"> </v>
      </c>
      <c r="D691" s="9">
        <f>Input!F333</f>
        <v>0</v>
      </c>
      <c r="E691" s="9">
        <f>D691+D691*'Directions and Options'!$C$23</f>
        <v>0</v>
      </c>
      <c r="F691" s="9">
        <f>E691+E691*'Directions and Options'!$C$23</f>
        <v>0</v>
      </c>
      <c r="G691" s="9">
        <f>F691+F691*'Directions and Options'!$C$23</f>
        <v>0</v>
      </c>
      <c r="H691" s="9">
        <f>G691+G691*'Directions and Options'!$C$23</f>
        <v>0</v>
      </c>
      <c r="I691" s="9">
        <f>H691+H691*'Directions and Options'!$C$24</f>
        <v>0</v>
      </c>
      <c r="J691" s="9">
        <f>I691+I691*'Directions and Options'!$C$24</f>
        <v>0</v>
      </c>
      <c r="K691" s="9">
        <f>J691+J691*'Directions and Options'!$C$24</f>
        <v>0</v>
      </c>
      <c r="L691" s="9">
        <f>K691+K691*'Directions and Options'!$C$24</f>
        <v>0</v>
      </c>
      <c r="M691" s="9">
        <f>L691+L691*'Directions and Options'!$C$24</f>
        <v>0</v>
      </c>
      <c r="N691" s="9">
        <f>M691+M691*'Directions and Options'!$C$24</f>
        <v>0</v>
      </c>
      <c r="O691" s="9">
        <f>N691+N691*'Directions and Options'!$C$24</f>
        <v>0</v>
      </c>
      <c r="P691" s="9">
        <f>O691+O691*'Directions and Options'!$C$24</f>
        <v>0</v>
      </c>
      <c r="Q691" s="9">
        <f>P691+P691*'Directions and Options'!$C$24</f>
        <v>0</v>
      </c>
      <c r="R691" s="9">
        <f>Q691+Q691*'Directions and Options'!$C$24</f>
        <v>0</v>
      </c>
      <c r="S691" s="9">
        <f>R691+R691*'Directions and Options'!$C$24</f>
        <v>0</v>
      </c>
      <c r="T691" s="9">
        <f>S691+S691*'Directions and Options'!$C$24</f>
        <v>0</v>
      </c>
      <c r="U691" s="9">
        <f>T691+T691*'Directions and Options'!$C$24</f>
        <v>0</v>
      </c>
      <c r="V691" s="9">
        <f>U691+U691*'Directions and Options'!$C$24</f>
        <v>0</v>
      </c>
      <c r="W691" s="9">
        <f>V691+V691*'Directions and Options'!$C$24</f>
        <v>0</v>
      </c>
      <c r="X691" s="9">
        <f>W691+W691*'Directions and Options'!$C$24</f>
        <v>0</v>
      </c>
    </row>
    <row r="692" spans="2:24" hidden="1" outlineLevel="2" x14ac:dyDescent="0.3">
      <c r="B692" s="113"/>
      <c r="C692" s="9" t="str">
        <f>IF(ISBLANK(Input!C334)," ",Input!C334)</f>
        <v xml:space="preserve"> </v>
      </c>
      <c r="D692" s="9">
        <f>Input!F334</f>
        <v>0</v>
      </c>
      <c r="E692" s="9">
        <f>D692+D692*'Directions and Options'!$C$23</f>
        <v>0</v>
      </c>
      <c r="F692" s="9">
        <f>E692+E692*'Directions and Options'!$C$23</f>
        <v>0</v>
      </c>
      <c r="G692" s="9">
        <f>F692+F692*'Directions and Options'!$C$23</f>
        <v>0</v>
      </c>
      <c r="H692" s="9">
        <f>G692+G692*'Directions and Options'!$C$23</f>
        <v>0</v>
      </c>
      <c r="I692" s="9">
        <f>H692+H692*'Directions and Options'!$C$24</f>
        <v>0</v>
      </c>
      <c r="J692" s="9">
        <f>I692+I692*'Directions and Options'!$C$24</f>
        <v>0</v>
      </c>
      <c r="K692" s="9">
        <f>J692+J692*'Directions and Options'!$C$24</f>
        <v>0</v>
      </c>
      <c r="L692" s="9">
        <f>K692+K692*'Directions and Options'!$C$24</f>
        <v>0</v>
      </c>
      <c r="M692" s="9">
        <f>L692+L692*'Directions and Options'!$C$24</f>
        <v>0</v>
      </c>
      <c r="N692" s="9">
        <f>M692+M692*'Directions and Options'!$C$24</f>
        <v>0</v>
      </c>
      <c r="O692" s="9">
        <f>N692+N692*'Directions and Options'!$C$24</f>
        <v>0</v>
      </c>
      <c r="P692" s="9">
        <f>O692+O692*'Directions and Options'!$C$24</f>
        <v>0</v>
      </c>
      <c r="Q692" s="9">
        <f>P692+P692*'Directions and Options'!$C$24</f>
        <v>0</v>
      </c>
      <c r="R692" s="9">
        <f>Q692+Q692*'Directions and Options'!$C$24</f>
        <v>0</v>
      </c>
      <c r="S692" s="9">
        <f>R692+R692*'Directions and Options'!$C$24</f>
        <v>0</v>
      </c>
      <c r="T692" s="9">
        <f>S692+S692*'Directions and Options'!$C$24</f>
        <v>0</v>
      </c>
      <c r="U692" s="9">
        <f>T692+T692*'Directions and Options'!$C$24</f>
        <v>0</v>
      </c>
      <c r="V692" s="9">
        <f>U692+U692*'Directions and Options'!$C$24</f>
        <v>0</v>
      </c>
      <c r="W692" s="9">
        <f>V692+V692*'Directions and Options'!$C$24</f>
        <v>0</v>
      </c>
      <c r="X692" s="9">
        <f>W692+W692*'Directions and Options'!$C$24</f>
        <v>0</v>
      </c>
    </row>
    <row r="693" spans="2:24" hidden="1" outlineLevel="2" x14ac:dyDescent="0.3">
      <c r="B693" s="113"/>
      <c r="C693" s="9" t="str">
        <f>IF(ISBLANK(Input!C335)," ",Input!C335)</f>
        <v xml:space="preserve"> </v>
      </c>
      <c r="D693" s="9">
        <f>Input!F335</f>
        <v>0</v>
      </c>
      <c r="E693" s="9">
        <f>D693+D693*'Directions and Options'!$C$23</f>
        <v>0</v>
      </c>
      <c r="F693" s="9">
        <f>E693+E693*'Directions and Options'!$C$23</f>
        <v>0</v>
      </c>
      <c r="G693" s="9">
        <f>F693+F693*'Directions and Options'!$C$23</f>
        <v>0</v>
      </c>
      <c r="H693" s="9">
        <f>G693+G693*'Directions and Options'!$C$23</f>
        <v>0</v>
      </c>
      <c r="I693" s="9">
        <f>H693+H693*'Directions and Options'!$C$24</f>
        <v>0</v>
      </c>
      <c r="J693" s="9">
        <f>I693+I693*'Directions and Options'!$C$24</f>
        <v>0</v>
      </c>
      <c r="K693" s="9">
        <f>J693+J693*'Directions and Options'!$C$24</f>
        <v>0</v>
      </c>
      <c r="L693" s="9">
        <f>K693+K693*'Directions and Options'!$C$24</f>
        <v>0</v>
      </c>
      <c r="M693" s="9">
        <f>L693+L693*'Directions and Options'!$C$24</f>
        <v>0</v>
      </c>
      <c r="N693" s="9">
        <f>M693+M693*'Directions and Options'!$C$24</f>
        <v>0</v>
      </c>
      <c r="O693" s="9">
        <f>N693+N693*'Directions and Options'!$C$24</f>
        <v>0</v>
      </c>
      <c r="P693" s="9">
        <f>O693+O693*'Directions and Options'!$C$24</f>
        <v>0</v>
      </c>
      <c r="Q693" s="9">
        <f>P693+P693*'Directions and Options'!$C$24</f>
        <v>0</v>
      </c>
      <c r="R693" s="9">
        <f>Q693+Q693*'Directions and Options'!$C$24</f>
        <v>0</v>
      </c>
      <c r="S693" s="9">
        <f>R693+R693*'Directions and Options'!$C$24</f>
        <v>0</v>
      </c>
      <c r="T693" s="9">
        <f>S693+S693*'Directions and Options'!$C$24</f>
        <v>0</v>
      </c>
      <c r="U693" s="9">
        <f>T693+T693*'Directions and Options'!$C$24</f>
        <v>0</v>
      </c>
      <c r="V693" s="9">
        <f>U693+U693*'Directions and Options'!$C$24</f>
        <v>0</v>
      </c>
      <c r="W693" s="9">
        <f>V693+V693*'Directions and Options'!$C$24</f>
        <v>0</v>
      </c>
      <c r="X693" s="9">
        <f>W693+W693*'Directions and Options'!$C$24</f>
        <v>0</v>
      </c>
    </row>
    <row r="694" spans="2:24" hidden="1" outlineLevel="2" x14ac:dyDescent="0.3">
      <c r="B694" s="113"/>
      <c r="C694" s="9" t="str">
        <f>IF(ISBLANK(Input!C336)," ",Input!C336)</f>
        <v xml:space="preserve"> </v>
      </c>
      <c r="D694" s="9">
        <f>Input!F336</f>
        <v>0</v>
      </c>
      <c r="E694" s="9">
        <f>D694+D694*'Directions and Options'!$C$23</f>
        <v>0</v>
      </c>
      <c r="F694" s="9">
        <f>E694+E694*'Directions and Options'!$C$23</f>
        <v>0</v>
      </c>
      <c r="G694" s="9">
        <f>F694+F694*'Directions and Options'!$C$23</f>
        <v>0</v>
      </c>
      <c r="H694" s="9">
        <f>G694+G694*'Directions and Options'!$C$23</f>
        <v>0</v>
      </c>
      <c r="I694" s="9">
        <f>H694+H694*'Directions and Options'!$C$24</f>
        <v>0</v>
      </c>
      <c r="J694" s="9">
        <f>I694+I694*'Directions and Options'!$C$24</f>
        <v>0</v>
      </c>
      <c r="K694" s="9">
        <f>J694+J694*'Directions and Options'!$C$24</f>
        <v>0</v>
      </c>
      <c r="L694" s="9">
        <f>K694+K694*'Directions and Options'!$C$24</f>
        <v>0</v>
      </c>
      <c r="M694" s="9">
        <f>L694+L694*'Directions and Options'!$C$24</f>
        <v>0</v>
      </c>
      <c r="N694" s="9">
        <f>M694+M694*'Directions and Options'!$C$24</f>
        <v>0</v>
      </c>
      <c r="O694" s="9">
        <f>N694+N694*'Directions and Options'!$C$24</f>
        <v>0</v>
      </c>
      <c r="P694" s="9">
        <f>O694+O694*'Directions and Options'!$C$24</f>
        <v>0</v>
      </c>
      <c r="Q694" s="9">
        <f>P694+P694*'Directions and Options'!$C$24</f>
        <v>0</v>
      </c>
      <c r="R694" s="9">
        <f>Q694+Q694*'Directions and Options'!$C$24</f>
        <v>0</v>
      </c>
      <c r="S694" s="9">
        <f>R694+R694*'Directions and Options'!$C$24</f>
        <v>0</v>
      </c>
      <c r="T694" s="9">
        <f>S694+S694*'Directions and Options'!$C$24</f>
        <v>0</v>
      </c>
      <c r="U694" s="9">
        <f>T694+T694*'Directions and Options'!$C$24</f>
        <v>0</v>
      </c>
      <c r="V694" s="9">
        <f>U694+U694*'Directions and Options'!$C$24</f>
        <v>0</v>
      </c>
      <c r="W694" s="9">
        <f>V694+V694*'Directions and Options'!$C$24</f>
        <v>0</v>
      </c>
      <c r="X694" s="9">
        <f>W694+W694*'Directions and Options'!$C$24</f>
        <v>0</v>
      </c>
    </row>
    <row r="695" spans="2:24" hidden="1" outlineLevel="2" x14ac:dyDescent="0.3">
      <c r="B695" s="113"/>
      <c r="C695" s="9" t="str">
        <f>IF(ISBLANK(Input!C337)," ",Input!C337)</f>
        <v xml:space="preserve"> </v>
      </c>
      <c r="D695" s="9">
        <f>Input!F337</f>
        <v>0</v>
      </c>
      <c r="E695" s="9">
        <f>D695+D695*'Directions and Options'!$C$23</f>
        <v>0</v>
      </c>
      <c r="F695" s="9">
        <f>E695+E695*'Directions and Options'!$C$23</f>
        <v>0</v>
      </c>
      <c r="G695" s="9">
        <f>F695+F695*'Directions and Options'!$C$23</f>
        <v>0</v>
      </c>
      <c r="H695" s="9">
        <f>G695+G695*'Directions and Options'!$C$23</f>
        <v>0</v>
      </c>
      <c r="I695" s="9">
        <f>H695+H695*'Directions and Options'!$C$24</f>
        <v>0</v>
      </c>
      <c r="J695" s="9">
        <f>I695+I695*'Directions and Options'!$C$24</f>
        <v>0</v>
      </c>
      <c r="K695" s="9">
        <f>J695+J695*'Directions and Options'!$C$24</f>
        <v>0</v>
      </c>
      <c r="L695" s="9">
        <f>K695+K695*'Directions and Options'!$C$24</f>
        <v>0</v>
      </c>
      <c r="M695" s="9">
        <f>L695+L695*'Directions and Options'!$C$24</f>
        <v>0</v>
      </c>
      <c r="N695" s="9">
        <f>M695+M695*'Directions and Options'!$C$24</f>
        <v>0</v>
      </c>
      <c r="O695" s="9">
        <f>N695+N695*'Directions and Options'!$C$24</f>
        <v>0</v>
      </c>
      <c r="P695" s="9">
        <f>O695+O695*'Directions and Options'!$C$24</f>
        <v>0</v>
      </c>
      <c r="Q695" s="9">
        <f>P695+P695*'Directions and Options'!$C$24</f>
        <v>0</v>
      </c>
      <c r="R695" s="9">
        <f>Q695+Q695*'Directions and Options'!$C$24</f>
        <v>0</v>
      </c>
      <c r="S695" s="9">
        <f>R695+R695*'Directions and Options'!$C$24</f>
        <v>0</v>
      </c>
      <c r="T695" s="9">
        <f>S695+S695*'Directions and Options'!$C$24</f>
        <v>0</v>
      </c>
      <c r="U695" s="9">
        <f>T695+T695*'Directions and Options'!$C$24</f>
        <v>0</v>
      </c>
      <c r="V695" s="9">
        <f>U695+U695*'Directions and Options'!$C$24</f>
        <v>0</v>
      </c>
      <c r="W695" s="9">
        <f>V695+V695*'Directions and Options'!$C$24</f>
        <v>0</v>
      </c>
      <c r="X695" s="9">
        <f>W695+W695*'Directions and Options'!$C$24</f>
        <v>0</v>
      </c>
    </row>
    <row r="696" spans="2:24" hidden="1" outlineLevel="2" x14ac:dyDescent="0.3">
      <c r="B696" s="113"/>
      <c r="C696" s="9" t="str">
        <f>IF(ISBLANK(Input!C338)," ",Input!C338)</f>
        <v xml:space="preserve"> </v>
      </c>
      <c r="D696" s="9">
        <f>Input!F338</f>
        <v>0</v>
      </c>
      <c r="E696" s="9">
        <f>D696+D696*'Directions and Options'!$C$23</f>
        <v>0</v>
      </c>
      <c r="F696" s="9">
        <f>E696+E696*'Directions and Options'!$C$23</f>
        <v>0</v>
      </c>
      <c r="G696" s="9">
        <f>F696+F696*'Directions and Options'!$C$23</f>
        <v>0</v>
      </c>
      <c r="H696" s="9">
        <f>G696+G696*'Directions and Options'!$C$23</f>
        <v>0</v>
      </c>
      <c r="I696" s="9">
        <f>H696+H696*'Directions and Options'!$C$24</f>
        <v>0</v>
      </c>
      <c r="J696" s="9">
        <f>I696+I696*'Directions and Options'!$C$24</f>
        <v>0</v>
      </c>
      <c r="K696" s="9">
        <f>J696+J696*'Directions and Options'!$C$24</f>
        <v>0</v>
      </c>
      <c r="L696" s="9">
        <f>K696+K696*'Directions and Options'!$C$24</f>
        <v>0</v>
      </c>
      <c r="M696" s="9">
        <f>L696+L696*'Directions and Options'!$C$24</f>
        <v>0</v>
      </c>
      <c r="N696" s="9">
        <f>M696+M696*'Directions and Options'!$C$24</f>
        <v>0</v>
      </c>
      <c r="O696" s="9">
        <f>N696+N696*'Directions and Options'!$C$24</f>
        <v>0</v>
      </c>
      <c r="P696" s="9">
        <f>O696+O696*'Directions and Options'!$C$24</f>
        <v>0</v>
      </c>
      <c r="Q696" s="9">
        <f>P696+P696*'Directions and Options'!$C$24</f>
        <v>0</v>
      </c>
      <c r="R696" s="9">
        <f>Q696+Q696*'Directions and Options'!$C$24</f>
        <v>0</v>
      </c>
      <c r="S696" s="9">
        <f>R696+R696*'Directions and Options'!$C$24</f>
        <v>0</v>
      </c>
      <c r="T696" s="9">
        <f>S696+S696*'Directions and Options'!$C$24</f>
        <v>0</v>
      </c>
      <c r="U696" s="9">
        <f>T696+T696*'Directions and Options'!$C$24</f>
        <v>0</v>
      </c>
      <c r="V696" s="9">
        <f>U696+U696*'Directions and Options'!$C$24</f>
        <v>0</v>
      </c>
      <c r="W696" s="9">
        <f>V696+V696*'Directions and Options'!$C$24</f>
        <v>0</v>
      </c>
      <c r="X696" s="9">
        <f>W696+W696*'Directions and Options'!$C$24</f>
        <v>0</v>
      </c>
    </row>
    <row r="697" spans="2:24" hidden="1" outlineLevel="2" x14ac:dyDescent="0.3">
      <c r="B697" s="113"/>
      <c r="C697" s="9" t="str">
        <f>IF(ISBLANK(Input!C339)," ",Input!C339)</f>
        <v xml:space="preserve"> </v>
      </c>
      <c r="D697" s="9">
        <f>Input!F339</f>
        <v>0</v>
      </c>
      <c r="E697" s="9">
        <f>D697+D697*'Directions and Options'!$C$23</f>
        <v>0</v>
      </c>
      <c r="F697" s="9">
        <f>E697+E697*'Directions and Options'!$C$23</f>
        <v>0</v>
      </c>
      <c r="G697" s="9">
        <f>F697+F697*'Directions and Options'!$C$23</f>
        <v>0</v>
      </c>
      <c r="H697" s="9">
        <f>G697+G697*'Directions and Options'!$C$23</f>
        <v>0</v>
      </c>
      <c r="I697" s="9">
        <f>H697+H697*'Directions and Options'!$C$24</f>
        <v>0</v>
      </c>
      <c r="J697" s="9">
        <f>I697+I697*'Directions and Options'!$C$24</f>
        <v>0</v>
      </c>
      <c r="K697" s="9">
        <f>J697+J697*'Directions and Options'!$C$24</f>
        <v>0</v>
      </c>
      <c r="L697" s="9">
        <f>K697+K697*'Directions and Options'!$C$24</f>
        <v>0</v>
      </c>
      <c r="M697" s="9">
        <f>L697+L697*'Directions and Options'!$C$24</f>
        <v>0</v>
      </c>
      <c r="N697" s="9">
        <f>M697+M697*'Directions and Options'!$C$24</f>
        <v>0</v>
      </c>
      <c r="O697" s="9">
        <f>N697+N697*'Directions and Options'!$C$24</f>
        <v>0</v>
      </c>
      <c r="P697" s="9">
        <f>O697+O697*'Directions and Options'!$C$24</f>
        <v>0</v>
      </c>
      <c r="Q697" s="9">
        <f>P697+P697*'Directions and Options'!$C$24</f>
        <v>0</v>
      </c>
      <c r="R697" s="9">
        <f>Q697+Q697*'Directions and Options'!$C$24</f>
        <v>0</v>
      </c>
      <c r="S697" s="9">
        <f>R697+R697*'Directions and Options'!$C$24</f>
        <v>0</v>
      </c>
      <c r="T697" s="9">
        <f>S697+S697*'Directions and Options'!$C$24</f>
        <v>0</v>
      </c>
      <c r="U697" s="9">
        <f>T697+T697*'Directions and Options'!$C$24</f>
        <v>0</v>
      </c>
      <c r="V697" s="9">
        <f>U697+U697*'Directions and Options'!$C$24</f>
        <v>0</v>
      </c>
      <c r="W697" s="9">
        <f>V697+V697*'Directions and Options'!$C$24</f>
        <v>0</v>
      </c>
      <c r="X697" s="9">
        <f>W697+W697*'Directions and Options'!$C$24</f>
        <v>0</v>
      </c>
    </row>
    <row r="698" spans="2:24" hidden="1" outlineLevel="2" x14ac:dyDescent="0.3">
      <c r="B698" s="113"/>
      <c r="C698" s="9" t="str">
        <f>IF(ISBLANK(Input!C340)," ",Input!C340)</f>
        <v xml:space="preserve"> </v>
      </c>
      <c r="D698" s="9">
        <f>Input!F340</f>
        <v>0</v>
      </c>
      <c r="E698" s="9">
        <f>D698+D698*'Directions and Options'!$C$23</f>
        <v>0</v>
      </c>
      <c r="F698" s="9">
        <f>E698+E698*'Directions and Options'!$C$23</f>
        <v>0</v>
      </c>
      <c r="G698" s="9">
        <f>F698+F698*'Directions and Options'!$C$23</f>
        <v>0</v>
      </c>
      <c r="H698" s="9">
        <f>G698+G698*'Directions and Options'!$C$23</f>
        <v>0</v>
      </c>
      <c r="I698" s="9">
        <f>H698+H698*'Directions and Options'!$C$24</f>
        <v>0</v>
      </c>
      <c r="J698" s="9">
        <f>I698+I698*'Directions and Options'!$C$24</f>
        <v>0</v>
      </c>
      <c r="K698" s="9">
        <f>J698+J698*'Directions and Options'!$C$24</f>
        <v>0</v>
      </c>
      <c r="L698" s="9">
        <f>K698+K698*'Directions and Options'!$C$24</f>
        <v>0</v>
      </c>
      <c r="M698" s="9">
        <f>L698+L698*'Directions and Options'!$C$24</f>
        <v>0</v>
      </c>
      <c r="N698" s="9">
        <f>M698+M698*'Directions and Options'!$C$24</f>
        <v>0</v>
      </c>
      <c r="O698" s="9">
        <f>N698+N698*'Directions and Options'!$C$24</f>
        <v>0</v>
      </c>
      <c r="P698" s="9">
        <f>O698+O698*'Directions and Options'!$C$24</f>
        <v>0</v>
      </c>
      <c r="Q698" s="9">
        <f>P698+P698*'Directions and Options'!$C$24</f>
        <v>0</v>
      </c>
      <c r="R698" s="9">
        <f>Q698+Q698*'Directions and Options'!$C$24</f>
        <v>0</v>
      </c>
      <c r="S698" s="9">
        <f>R698+R698*'Directions and Options'!$C$24</f>
        <v>0</v>
      </c>
      <c r="T698" s="9">
        <f>S698+S698*'Directions and Options'!$C$24</f>
        <v>0</v>
      </c>
      <c r="U698" s="9">
        <f>T698+T698*'Directions and Options'!$C$24</f>
        <v>0</v>
      </c>
      <c r="V698" s="9">
        <f>U698+U698*'Directions and Options'!$C$24</f>
        <v>0</v>
      </c>
      <c r="W698" s="9">
        <f>V698+V698*'Directions and Options'!$C$24</f>
        <v>0</v>
      </c>
      <c r="X698" s="9">
        <f>W698+W698*'Directions and Options'!$C$24</f>
        <v>0</v>
      </c>
    </row>
    <row r="699" spans="2:24" hidden="1" outlineLevel="2" x14ac:dyDescent="0.3">
      <c r="B699" s="113"/>
      <c r="C699" s="9" t="str">
        <f>IF(ISBLANK(Input!C341)," ",Input!C341)</f>
        <v xml:space="preserve"> </v>
      </c>
      <c r="D699" s="9">
        <f>Input!F341</f>
        <v>0</v>
      </c>
      <c r="E699" s="9">
        <f>D699+D699*'Directions and Options'!$C$23</f>
        <v>0</v>
      </c>
      <c r="F699" s="9">
        <f>E699+E699*'Directions and Options'!$C$23</f>
        <v>0</v>
      </c>
      <c r="G699" s="9">
        <f>F699+F699*'Directions and Options'!$C$23</f>
        <v>0</v>
      </c>
      <c r="H699" s="9">
        <f>G699+G699*'Directions and Options'!$C$23</f>
        <v>0</v>
      </c>
      <c r="I699" s="9">
        <f>H699+H699*'Directions and Options'!$C$24</f>
        <v>0</v>
      </c>
      <c r="J699" s="9">
        <f>I699+I699*'Directions and Options'!$C$24</f>
        <v>0</v>
      </c>
      <c r="K699" s="9">
        <f>J699+J699*'Directions and Options'!$C$24</f>
        <v>0</v>
      </c>
      <c r="L699" s="9">
        <f>K699+K699*'Directions and Options'!$C$24</f>
        <v>0</v>
      </c>
      <c r="M699" s="9">
        <f>L699+L699*'Directions and Options'!$C$24</f>
        <v>0</v>
      </c>
      <c r="N699" s="9">
        <f>M699+M699*'Directions and Options'!$C$24</f>
        <v>0</v>
      </c>
      <c r="O699" s="9">
        <f>N699+N699*'Directions and Options'!$C$24</f>
        <v>0</v>
      </c>
      <c r="P699" s="9">
        <f>O699+O699*'Directions and Options'!$C$24</f>
        <v>0</v>
      </c>
      <c r="Q699" s="9">
        <f>P699+P699*'Directions and Options'!$C$24</f>
        <v>0</v>
      </c>
      <c r="R699" s="9">
        <f>Q699+Q699*'Directions and Options'!$C$24</f>
        <v>0</v>
      </c>
      <c r="S699" s="9">
        <f>R699+R699*'Directions and Options'!$C$24</f>
        <v>0</v>
      </c>
      <c r="T699" s="9">
        <f>S699+S699*'Directions and Options'!$C$24</f>
        <v>0</v>
      </c>
      <c r="U699" s="9">
        <f>T699+T699*'Directions and Options'!$C$24</f>
        <v>0</v>
      </c>
      <c r="V699" s="9">
        <f>U699+U699*'Directions and Options'!$C$24</f>
        <v>0</v>
      </c>
      <c r="W699" s="9">
        <f>V699+V699*'Directions and Options'!$C$24</f>
        <v>0</v>
      </c>
      <c r="X699" s="9">
        <f>W699+W699*'Directions and Options'!$C$24</f>
        <v>0</v>
      </c>
    </row>
    <row r="700" spans="2:24" hidden="1" outlineLevel="2" x14ac:dyDescent="0.3">
      <c r="B700" s="113"/>
      <c r="C700" s="9" t="str">
        <f>IF(ISBLANK(Input!C342)," ",Input!C342)</f>
        <v xml:space="preserve"> </v>
      </c>
      <c r="D700" s="9">
        <f>Input!F342</f>
        <v>0</v>
      </c>
      <c r="E700" s="9">
        <f>D700+D700*'Directions and Options'!$C$23</f>
        <v>0</v>
      </c>
      <c r="F700" s="9">
        <f>E700+E700*'Directions and Options'!$C$23</f>
        <v>0</v>
      </c>
      <c r="G700" s="9">
        <f>F700+F700*'Directions and Options'!$C$23</f>
        <v>0</v>
      </c>
      <c r="H700" s="9">
        <f>G700+G700*'Directions and Options'!$C$23</f>
        <v>0</v>
      </c>
      <c r="I700" s="9">
        <f>H700+H700*'Directions and Options'!$C$24</f>
        <v>0</v>
      </c>
      <c r="J700" s="9">
        <f>I700+I700*'Directions and Options'!$C$24</f>
        <v>0</v>
      </c>
      <c r="K700" s="9">
        <f>J700+J700*'Directions and Options'!$C$24</f>
        <v>0</v>
      </c>
      <c r="L700" s="9">
        <f>K700+K700*'Directions and Options'!$C$24</f>
        <v>0</v>
      </c>
      <c r="M700" s="9">
        <f>L700+L700*'Directions and Options'!$C$24</f>
        <v>0</v>
      </c>
      <c r="N700" s="9">
        <f>M700+M700*'Directions and Options'!$C$24</f>
        <v>0</v>
      </c>
      <c r="O700" s="9">
        <f>N700+N700*'Directions and Options'!$C$24</f>
        <v>0</v>
      </c>
      <c r="P700" s="9">
        <f>O700+O700*'Directions and Options'!$C$24</f>
        <v>0</v>
      </c>
      <c r="Q700" s="9">
        <f>P700+P700*'Directions and Options'!$C$24</f>
        <v>0</v>
      </c>
      <c r="R700" s="9">
        <f>Q700+Q700*'Directions and Options'!$C$24</f>
        <v>0</v>
      </c>
      <c r="S700" s="9">
        <f>R700+R700*'Directions and Options'!$C$24</f>
        <v>0</v>
      </c>
      <c r="T700" s="9">
        <f>S700+S700*'Directions and Options'!$C$24</f>
        <v>0</v>
      </c>
      <c r="U700" s="9">
        <f>T700+T700*'Directions and Options'!$C$24</f>
        <v>0</v>
      </c>
      <c r="V700" s="9">
        <f>U700+U700*'Directions and Options'!$C$24</f>
        <v>0</v>
      </c>
      <c r="W700" s="9">
        <f>V700+V700*'Directions and Options'!$C$24</f>
        <v>0</v>
      </c>
      <c r="X700" s="9">
        <f>W700+W700*'Directions and Options'!$C$24</f>
        <v>0</v>
      </c>
    </row>
    <row r="701" spans="2:24" hidden="1" outlineLevel="2" x14ac:dyDescent="0.3">
      <c r="B701" s="113"/>
      <c r="C701" s="9" t="str">
        <f>IF(ISBLANK(Input!C343)," ",Input!C343)</f>
        <v xml:space="preserve"> </v>
      </c>
      <c r="D701" s="9">
        <f>Input!F343</f>
        <v>0</v>
      </c>
      <c r="E701" s="9">
        <f>D701+D701*'Directions and Options'!$C$23</f>
        <v>0</v>
      </c>
      <c r="F701" s="9">
        <f>E701+E701*'Directions and Options'!$C$23</f>
        <v>0</v>
      </c>
      <c r="G701" s="9">
        <f>F701+F701*'Directions and Options'!$C$23</f>
        <v>0</v>
      </c>
      <c r="H701" s="9">
        <f>G701+G701*'Directions and Options'!$C$23</f>
        <v>0</v>
      </c>
      <c r="I701" s="9">
        <f>H701+H701*'Directions and Options'!$C$24</f>
        <v>0</v>
      </c>
      <c r="J701" s="9">
        <f>I701+I701*'Directions and Options'!$C$24</f>
        <v>0</v>
      </c>
      <c r="K701" s="9">
        <f>J701+J701*'Directions and Options'!$C$24</f>
        <v>0</v>
      </c>
      <c r="L701" s="9">
        <f>K701+K701*'Directions and Options'!$C$24</f>
        <v>0</v>
      </c>
      <c r="M701" s="9">
        <f>L701+L701*'Directions and Options'!$C$24</f>
        <v>0</v>
      </c>
      <c r="N701" s="9">
        <f>M701+M701*'Directions and Options'!$C$24</f>
        <v>0</v>
      </c>
      <c r="O701" s="9">
        <f>N701+N701*'Directions and Options'!$C$24</f>
        <v>0</v>
      </c>
      <c r="P701" s="9">
        <f>O701+O701*'Directions and Options'!$C$24</f>
        <v>0</v>
      </c>
      <c r="Q701" s="9">
        <f>P701+P701*'Directions and Options'!$C$24</f>
        <v>0</v>
      </c>
      <c r="R701" s="9">
        <f>Q701+Q701*'Directions and Options'!$C$24</f>
        <v>0</v>
      </c>
      <c r="S701" s="9">
        <f>R701+R701*'Directions and Options'!$C$24</f>
        <v>0</v>
      </c>
      <c r="T701" s="9">
        <f>S701+S701*'Directions and Options'!$C$24</f>
        <v>0</v>
      </c>
      <c r="U701" s="9">
        <f>T701+T701*'Directions and Options'!$C$24</f>
        <v>0</v>
      </c>
      <c r="V701" s="9">
        <f>U701+U701*'Directions and Options'!$C$24</f>
        <v>0</v>
      </c>
      <c r="W701" s="9">
        <f>V701+V701*'Directions and Options'!$C$24</f>
        <v>0</v>
      </c>
      <c r="X701" s="9">
        <f>W701+W701*'Directions and Options'!$C$24</f>
        <v>0</v>
      </c>
    </row>
    <row r="702" spans="2:24" hidden="1" outlineLevel="2" x14ac:dyDescent="0.3">
      <c r="B702" s="113"/>
      <c r="C702" s="9" t="str">
        <f>IF(ISBLANK(Input!C344)," ",Input!C344)</f>
        <v xml:space="preserve"> </v>
      </c>
      <c r="D702" s="9">
        <f>Input!F344</f>
        <v>0</v>
      </c>
      <c r="E702" s="9">
        <f>D702+D702*'Directions and Options'!$C$23</f>
        <v>0</v>
      </c>
      <c r="F702" s="9">
        <f>E702+E702*'Directions and Options'!$C$23</f>
        <v>0</v>
      </c>
      <c r="G702" s="9">
        <f>F702+F702*'Directions and Options'!$C$23</f>
        <v>0</v>
      </c>
      <c r="H702" s="9">
        <f>G702+G702*'Directions and Options'!$C$23</f>
        <v>0</v>
      </c>
      <c r="I702" s="9">
        <f>H702+H702*'Directions and Options'!$C$24</f>
        <v>0</v>
      </c>
      <c r="J702" s="9">
        <f>I702+I702*'Directions and Options'!$C$24</f>
        <v>0</v>
      </c>
      <c r="K702" s="9">
        <f>J702+J702*'Directions and Options'!$C$24</f>
        <v>0</v>
      </c>
      <c r="L702" s="9">
        <f>K702+K702*'Directions and Options'!$C$24</f>
        <v>0</v>
      </c>
      <c r="M702" s="9">
        <f>L702+L702*'Directions and Options'!$C$24</f>
        <v>0</v>
      </c>
      <c r="N702" s="9">
        <f>M702+M702*'Directions and Options'!$C$24</f>
        <v>0</v>
      </c>
      <c r="O702" s="9">
        <f>N702+N702*'Directions and Options'!$C$24</f>
        <v>0</v>
      </c>
      <c r="P702" s="9">
        <f>O702+O702*'Directions and Options'!$C$24</f>
        <v>0</v>
      </c>
      <c r="Q702" s="9">
        <f>P702+P702*'Directions and Options'!$C$24</f>
        <v>0</v>
      </c>
      <c r="R702" s="9">
        <f>Q702+Q702*'Directions and Options'!$C$24</f>
        <v>0</v>
      </c>
      <c r="S702" s="9">
        <f>R702+R702*'Directions and Options'!$C$24</f>
        <v>0</v>
      </c>
      <c r="T702" s="9">
        <f>S702+S702*'Directions and Options'!$C$24</f>
        <v>0</v>
      </c>
      <c r="U702" s="9">
        <f>T702+T702*'Directions and Options'!$C$24</f>
        <v>0</v>
      </c>
      <c r="V702" s="9">
        <f>U702+U702*'Directions and Options'!$C$24</f>
        <v>0</v>
      </c>
      <c r="W702" s="9">
        <f>V702+V702*'Directions and Options'!$C$24</f>
        <v>0</v>
      </c>
      <c r="X702" s="9">
        <f>W702+W702*'Directions and Options'!$C$24</f>
        <v>0</v>
      </c>
    </row>
    <row r="703" spans="2:24" hidden="1" outlineLevel="2" x14ac:dyDescent="0.3">
      <c r="B703" s="113"/>
      <c r="C703" s="9" t="str">
        <f>IF(ISBLANK(Input!C345)," ",Input!C345)</f>
        <v xml:space="preserve"> </v>
      </c>
      <c r="D703" s="9">
        <f>Input!F345</f>
        <v>0</v>
      </c>
      <c r="E703" s="9">
        <f>D703+D703*'Directions and Options'!$C$23</f>
        <v>0</v>
      </c>
      <c r="F703" s="9">
        <f>E703+E703*'Directions and Options'!$C$23</f>
        <v>0</v>
      </c>
      <c r="G703" s="9">
        <f>F703+F703*'Directions and Options'!$C$23</f>
        <v>0</v>
      </c>
      <c r="H703" s="9">
        <f>G703+G703*'Directions and Options'!$C$23</f>
        <v>0</v>
      </c>
      <c r="I703" s="9">
        <f>H703+H703*'Directions and Options'!$C$24</f>
        <v>0</v>
      </c>
      <c r="J703" s="9">
        <f>I703+I703*'Directions and Options'!$C$24</f>
        <v>0</v>
      </c>
      <c r="K703" s="9">
        <f>J703+J703*'Directions and Options'!$C$24</f>
        <v>0</v>
      </c>
      <c r="L703" s="9">
        <f>K703+K703*'Directions and Options'!$C$24</f>
        <v>0</v>
      </c>
      <c r="M703" s="9">
        <f>L703+L703*'Directions and Options'!$C$24</f>
        <v>0</v>
      </c>
      <c r="N703" s="9">
        <f>M703+M703*'Directions and Options'!$C$24</f>
        <v>0</v>
      </c>
      <c r="O703" s="9">
        <f>N703+N703*'Directions and Options'!$C$24</f>
        <v>0</v>
      </c>
      <c r="P703" s="9">
        <f>O703+O703*'Directions and Options'!$C$24</f>
        <v>0</v>
      </c>
      <c r="Q703" s="9">
        <f>P703+P703*'Directions and Options'!$C$24</f>
        <v>0</v>
      </c>
      <c r="R703" s="9">
        <f>Q703+Q703*'Directions and Options'!$C$24</f>
        <v>0</v>
      </c>
      <c r="S703" s="9">
        <f>R703+R703*'Directions and Options'!$C$24</f>
        <v>0</v>
      </c>
      <c r="T703" s="9">
        <f>S703+S703*'Directions and Options'!$C$24</f>
        <v>0</v>
      </c>
      <c r="U703" s="9">
        <f>T703+T703*'Directions and Options'!$C$24</f>
        <v>0</v>
      </c>
      <c r="V703" s="9">
        <f>U703+U703*'Directions and Options'!$C$24</f>
        <v>0</v>
      </c>
      <c r="W703" s="9">
        <f>V703+V703*'Directions and Options'!$C$24</f>
        <v>0</v>
      </c>
      <c r="X703" s="9">
        <f>W703+W703*'Directions and Options'!$C$24</f>
        <v>0</v>
      </c>
    </row>
    <row r="704" spans="2:24" hidden="1" outlineLevel="2" x14ac:dyDescent="0.3">
      <c r="B704" s="113"/>
      <c r="C704" s="9" t="str">
        <f>IF(ISBLANK(Input!C346)," ",Input!C346)</f>
        <v xml:space="preserve"> </v>
      </c>
      <c r="D704" s="9">
        <f>Input!F346</f>
        <v>0</v>
      </c>
      <c r="E704" s="9">
        <f>D704+D704*'Directions and Options'!$C$23</f>
        <v>0</v>
      </c>
      <c r="F704" s="9">
        <f>E704+E704*'Directions and Options'!$C$23</f>
        <v>0</v>
      </c>
      <c r="G704" s="9">
        <f>F704+F704*'Directions and Options'!$C$23</f>
        <v>0</v>
      </c>
      <c r="H704" s="9">
        <f>G704+G704*'Directions and Options'!$C$23</f>
        <v>0</v>
      </c>
      <c r="I704" s="9">
        <f>H704+H704*'Directions and Options'!$C$24</f>
        <v>0</v>
      </c>
      <c r="J704" s="9">
        <f>I704+I704*'Directions and Options'!$C$24</f>
        <v>0</v>
      </c>
      <c r="K704" s="9">
        <f>J704+J704*'Directions and Options'!$C$24</f>
        <v>0</v>
      </c>
      <c r="L704" s="9">
        <f>K704+K704*'Directions and Options'!$C$24</f>
        <v>0</v>
      </c>
      <c r="M704" s="9">
        <f>L704+L704*'Directions and Options'!$C$24</f>
        <v>0</v>
      </c>
      <c r="N704" s="9">
        <f>M704+M704*'Directions and Options'!$C$24</f>
        <v>0</v>
      </c>
      <c r="O704" s="9">
        <f>N704+N704*'Directions and Options'!$C$24</f>
        <v>0</v>
      </c>
      <c r="P704" s="9">
        <f>O704+O704*'Directions and Options'!$C$24</f>
        <v>0</v>
      </c>
      <c r="Q704" s="9">
        <f>P704+P704*'Directions and Options'!$C$24</f>
        <v>0</v>
      </c>
      <c r="R704" s="9">
        <f>Q704+Q704*'Directions and Options'!$C$24</f>
        <v>0</v>
      </c>
      <c r="S704" s="9">
        <f>R704+R704*'Directions and Options'!$C$24</f>
        <v>0</v>
      </c>
      <c r="T704" s="9">
        <f>S704+S704*'Directions and Options'!$C$24</f>
        <v>0</v>
      </c>
      <c r="U704" s="9">
        <f>T704+T704*'Directions and Options'!$C$24</f>
        <v>0</v>
      </c>
      <c r="V704" s="9">
        <f>U704+U704*'Directions and Options'!$C$24</f>
        <v>0</v>
      </c>
      <c r="W704" s="9">
        <f>V704+V704*'Directions and Options'!$C$24</f>
        <v>0</v>
      </c>
      <c r="X704" s="9">
        <f>W704+W704*'Directions and Options'!$C$24</f>
        <v>0</v>
      </c>
    </row>
    <row r="705" spans="2:24" hidden="1" outlineLevel="2" x14ac:dyDescent="0.3">
      <c r="B705" s="113"/>
      <c r="C705" s="9" t="str">
        <f>IF(ISBLANK(Input!C347)," ",Input!C347)</f>
        <v xml:space="preserve"> </v>
      </c>
      <c r="D705" s="9">
        <f>Input!F347</f>
        <v>0</v>
      </c>
      <c r="E705" s="9">
        <f>D705+D705*'Directions and Options'!$C$23</f>
        <v>0</v>
      </c>
      <c r="F705" s="9">
        <f>E705+E705*'Directions and Options'!$C$23</f>
        <v>0</v>
      </c>
      <c r="G705" s="9">
        <f>F705+F705*'Directions and Options'!$C$23</f>
        <v>0</v>
      </c>
      <c r="H705" s="9">
        <f>G705+G705*'Directions and Options'!$C$23</f>
        <v>0</v>
      </c>
      <c r="I705" s="9">
        <f>H705+H705*'Directions and Options'!$C$24</f>
        <v>0</v>
      </c>
      <c r="J705" s="9">
        <f>I705+I705*'Directions and Options'!$C$24</f>
        <v>0</v>
      </c>
      <c r="K705" s="9">
        <f>J705+J705*'Directions and Options'!$C$24</f>
        <v>0</v>
      </c>
      <c r="L705" s="9">
        <f>K705+K705*'Directions and Options'!$C$24</f>
        <v>0</v>
      </c>
      <c r="M705" s="9">
        <f>L705+L705*'Directions and Options'!$C$24</f>
        <v>0</v>
      </c>
      <c r="N705" s="9">
        <f>M705+M705*'Directions and Options'!$C$24</f>
        <v>0</v>
      </c>
      <c r="O705" s="9">
        <f>N705+N705*'Directions and Options'!$C$24</f>
        <v>0</v>
      </c>
      <c r="P705" s="9">
        <f>O705+O705*'Directions and Options'!$C$24</f>
        <v>0</v>
      </c>
      <c r="Q705" s="9">
        <f>P705+P705*'Directions and Options'!$C$24</f>
        <v>0</v>
      </c>
      <c r="R705" s="9">
        <f>Q705+Q705*'Directions and Options'!$C$24</f>
        <v>0</v>
      </c>
      <c r="S705" s="9">
        <f>R705+R705*'Directions and Options'!$C$24</f>
        <v>0</v>
      </c>
      <c r="T705" s="9">
        <f>S705+S705*'Directions and Options'!$C$24</f>
        <v>0</v>
      </c>
      <c r="U705" s="9">
        <f>T705+T705*'Directions and Options'!$C$24</f>
        <v>0</v>
      </c>
      <c r="V705" s="9">
        <f>U705+U705*'Directions and Options'!$C$24</f>
        <v>0</v>
      </c>
      <c r="W705" s="9">
        <f>V705+V705*'Directions and Options'!$C$24</f>
        <v>0</v>
      </c>
      <c r="X705" s="9">
        <f>W705+W705*'Directions and Options'!$C$24</f>
        <v>0</v>
      </c>
    </row>
    <row r="706" spans="2:24" hidden="1" outlineLevel="2" x14ac:dyDescent="0.3">
      <c r="B706" s="113"/>
      <c r="C706" s="9" t="str">
        <f>IF(ISBLANK(Input!C348)," ",Input!C348)</f>
        <v xml:space="preserve"> </v>
      </c>
      <c r="D706" s="9">
        <f>Input!F348</f>
        <v>0</v>
      </c>
      <c r="E706" s="9">
        <f>D706+D706*'Directions and Options'!$C$23</f>
        <v>0</v>
      </c>
      <c r="F706" s="9">
        <f>E706+E706*'Directions and Options'!$C$23</f>
        <v>0</v>
      </c>
      <c r="G706" s="9">
        <f>F706+F706*'Directions and Options'!$C$23</f>
        <v>0</v>
      </c>
      <c r="H706" s="9">
        <f>G706+G706*'Directions and Options'!$C$23</f>
        <v>0</v>
      </c>
      <c r="I706" s="9">
        <f>H706+H706*'Directions and Options'!$C$24</f>
        <v>0</v>
      </c>
      <c r="J706" s="9">
        <f>I706+I706*'Directions and Options'!$C$24</f>
        <v>0</v>
      </c>
      <c r="K706" s="9">
        <f>J706+J706*'Directions and Options'!$C$24</f>
        <v>0</v>
      </c>
      <c r="L706" s="9">
        <f>K706+K706*'Directions and Options'!$C$24</f>
        <v>0</v>
      </c>
      <c r="M706" s="9">
        <f>L706+L706*'Directions and Options'!$C$24</f>
        <v>0</v>
      </c>
      <c r="N706" s="9">
        <f>M706+M706*'Directions and Options'!$C$24</f>
        <v>0</v>
      </c>
      <c r="O706" s="9">
        <f>N706+N706*'Directions and Options'!$C$24</f>
        <v>0</v>
      </c>
      <c r="P706" s="9">
        <f>O706+O706*'Directions and Options'!$C$24</f>
        <v>0</v>
      </c>
      <c r="Q706" s="9">
        <f>P706+P706*'Directions and Options'!$C$24</f>
        <v>0</v>
      </c>
      <c r="R706" s="9">
        <f>Q706+Q706*'Directions and Options'!$C$24</f>
        <v>0</v>
      </c>
      <c r="S706" s="9">
        <f>R706+R706*'Directions and Options'!$C$24</f>
        <v>0</v>
      </c>
      <c r="T706" s="9">
        <f>S706+S706*'Directions and Options'!$C$24</f>
        <v>0</v>
      </c>
      <c r="U706" s="9">
        <f>T706+T706*'Directions and Options'!$C$24</f>
        <v>0</v>
      </c>
      <c r="V706" s="9">
        <f>U706+U706*'Directions and Options'!$C$24</f>
        <v>0</v>
      </c>
      <c r="W706" s="9">
        <f>V706+V706*'Directions and Options'!$C$24</f>
        <v>0</v>
      </c>
      <c r="X706" s="9">
        <f>W706+W706*'Directions and Options'!$C$24</f>
        <v>0</v>
      </c>
    </row>
    <row r="707" spans="2:24" hidden="1" outlineLevel="2" x14ac:dyDescent="0.3">
      <c r="B707" s="113"/>
      <c r="C707" s="9" t="str">
        <f>IF(ISBLANK(Input!C349)," ",Input!C349)</f>
        <v xml:space="preserve"> </v>
      </c>
      <c r="D707" s="9">
        <f>Input!F349</f>
        <v>0</v>
      </c>
      <c r="E707" s="9">
        <f>D707+D707*'Directions and Options'!$C$23</f>
        <v>0</v>
      </c>
      <c r="F707" s="9">
        <f>E707+E707*'Directions and Options'!$C$23</f>
        <v>0</v>
      </c>
      <c r="G707" s="9">
        <f>F707+F707*'Directions and Options'!$C$23</f>
        <v>0</v>
      </c>
      <c r="H707" s="9">
        <f>G707+G707*'Directions and Options'!$C$23</f>
        <v>0</v>
      </c>
      <c r="I707" s="9">
        <f>H707+H707*'Directions and Options'!$C$24</f>
        <v>0</v>
      </c>
      <c r="J707" s="9">
        <f>I707+I707*'Directions and Options'!$C$24</f>
        <v>0</v>
      </c>
      <c r="K707" s="9">
        <f>J707+J707*'Directions and Options'!$C$24</f>
        <v>0</v>
      </c>
      <c r="L707" s="9">
        <f>K707+K707*'Directions and Options'!$C$24</f>
        <v>0</v>
      </c>
      <c r="M707" s="9">
        <f>L707+L707*'Directions and Options'!$C$24</f>
        <v>0</v>
      </c>
      <c r="N707" s="9">
        <f>M707+M707*'Directions and Options'!$C$24</f>
        <v>0</v>
      </c>
      <c r="O707" s="9">
        <f>N707+N707*'Directions and Options'!$C$24</f>
        <v>0</v>
      </c>
      <c r="P707" s="9">
        <f>O707+O707*'Directions and Options'!$C$24</f>
        <v>0</v>
      </c>
      <c r="Q707" s="9">
        <f>P707+P707*'Directions and Options'!$C$24</f>
        <v>0</v>
      </c>
      <c r="R707" s="9">
        <f>Q707+Q707*'Directions and Options'!$C$24</f>
        <v>0</v>
      </c>
      <c r="S707" s="9">
        <f>R707+R707*'Directions and Options'!$C$24</f>
        <v>0</v>
      </c>
      <c r="T707" s="9">
        <f>S707+S707*'Directions and Options'!$C$24</f>
        <v>0</v>
      </c>
      <c r="U707" s="9">
        <f>T707+T707*'Directions and Options'!$C$24</f>
        <v>0</v>
      </c>
      <c r="V707" s="9">
        <f>U707+U707*'Directions and Options'!$C$24</f>
        <v>0</v>
      </c>
      <c r="W707" s="9">
        <f>V707+V707*'Directions and Options'!$C$24</f>
        <v>0</v>
      </c>
      <c r="X707" s="9">
        <f>W707+W707*'Directions and Options'!$C$24</f>
        <v>0</v>
      </c>
    </row>
    <row r="708" spans="2:24" hidden="1" outlineLevel="2" x14ac:dyDescent="0.3">
      <c r="B708" s="113"/>
      <c r="C708" s="9" t="str">
        <f>IF(ISBLANK(Input!C350)," ",Input!C350)</f>
        <v xml:space="preserve"> </v>
      </c>
      <c r="D708" s="9">
        <f>Input!F350</f>
        <v>0</v>
      </c>
      <c r="E708" s="9">
        <f>D708+D708*'Directions and Options'!$C$23</f>
        <v>0</v>
      </c>
      <c r="F708" s="9">
        <f>E708+E708*'Directions and Options'!$C$23</f>
        <v>0</v>
      </c>
      <c r="G708" s="9">
        <f>F708+F708*'Directions and Options'!$C$23</f>
        <v>0</v>
      </c>
      <c r="H708" s="9">
        <f>G708+G708*'Directions and Options'!$C$23</f>
        <v>0</v>
      </c>
      <c r="I708" s="9">
        <f>H708+H708*'Directions and Options'!$C$24</f>
        <v>0</v>
      </c>
      <c r="J708" s="9">
        <f>I708+I708*'Directions and Options'!$C$24</f>
        <v>0</v>
      </c>
      <c r="K708" s="9">
        <f>J708+J708*'Directions and Options'!$C$24</f>
        <v>0</v>
      </c>
      <c r="L708" s="9">
        <f>K708+K708*'Directions and Options'!$C$24</f>
        <v>0</v>
      </c>
      <c r="M708" s="9">
        <f>L708+L708*'Directions and Options'!$C$24</f>
        <v>0</v>
      </c>
      <c r="N708" s="9">
        <f>M708+M708*'Directions and Options'!$C$24</f>
        <v>0</v>
      </c>
      <c r="O708" s="9">
        <f>N708+N708*'Directions and Options'!$C$24</f>
        <v>0</v>
      </c>
      <c r="P708" s="9">
        <f>O708+O708*'Directions and Options'!$C$24</f>
        <v>0</v>
      </c>
      <c r="Q708" s="9">
        <f>P708+P708*'Directions and Options'!$C$24</f>
        <v>0</v>
      </c>
      <c r="R708" s="9">
        <f>Q708+Q708*'Directions and Options'!$C$24</f>
        <v>0</v>
      </c>
      <c r="S708" s="9">
        <f>R708+R708*'Directions and Options'!$C$24</f>
        <v>0</v>
      </c>
      <c r="T708" s="9">
        <f>S708+S708*'Directions and Options'!$C$24</f>
        <v>0</v>
      </c>
      <c r="U708" s="9">
        <f>T708+T708*'Directions and Options'!$C$24</f>
        <v>0</v>
      </c>
      <c r="V708" s="9">
        <f>U708+U708*'Directions and Options'!$C$24</f>
        <v>0</v>
      </c>
      <c r="W708" s="9">
        <f>V708+V708*'Directions and Options'!$C$24</f>
        <v>0</v>
      </c>
      <c r="X708" s="9">
        <f>W708+W708*'Directions and Options'!$C$24</f>
        <v>0</v>
      </c>
    </row>
    <row r="709" spans="2:24" hidden="1" outlineLevel="2" x14ac:dyDescent="0.3">
      <c r="B709" s="113"/>
      <c r="C709" s="9" t="str">
        <f>IF(ISBLANK(Input!C351)," ",Input!C351)</f>
        <v xml:space="preserve"> </v>
      </c>
      <c r="D709" s="9">
        <f>Input!F351</f>
        <v>0</v>
      </c>
      <c r="E709" s="9">
        <f>D709+D709*'Directions and Options'!$C$23</f>
        <v>0</v>
      </c>
      <c r="F709" s="9">
        <f>E709+E709*'Directions and Options'!$C$23</f>
        <v>0</v>
      </c>
      <c r="G709" s="9">
        <f>F709+F709*'Directions and Options'!$C$23</f>
        <v>0</v>
      </c>
      <c r="H709" s="9">
        <f>G709+G709*'Directions and Options'!$C$23</f>
        <v>0</v>
      </c>
      <c r="I709" s="9">
        <f>H709+H709*'Directions and Options'!$C$24</f>
        <v>0</v>
      </c>
      <c r="J709" s="9">
        <f>I709+I709*'Directions and Options'!$C$24</f>
        <v>0</v>
      </c>
      <c r="K709" s="9">
        <f>J709+J709*'Directions and Options'!$C$24</f>
        <v>0</v>
      </c>
      <c r="L709" s="9">
        <f>K709+K709*'Directions and Options'!$C$24</f>
        <v>0</v>
      </c>
      <c r="M709" s="9">
        <f>L709+L709*'Directions and Options'!$C$24</f>
        <v>0</v>
      </c>
      <c r="N709" s="9">
        <f>M709+M709*'Directions and Options'!$C$24</f>
        <v>0</v>
      </c>
      <c r="O709" s="9">
        <f>N709+N709*'Directions and Options'!$C$24</f>
        <v>0</v>
      </c>
      <c r="P709" s="9">
        <f>O709+O709*'Directions and Options'!$C$24</f>
        <v>0</v>
      </c>
      <c r="Q709" s="9">
        <f>P709+P709*'Directions and Options'!$C$24</f>
        <v>0</v>
      </c>
      <c r="R709" s="9">
        <f>Q709+Q709*'Directions and Options'!$C$24</f>
        <v>0</v>
      </c>
      <c r="S709" s="9">
        <f>R709+R709*'Directions and Options'!$C$24</f>
        <v>0</v>
      </c>
      <c r="T709" s="9">
        <f>S709+S709*'Directions and Options'!$C$24</f>
        <v>0</v>
      </c>
      <c r="U709" s="9">
        <f>T709+T709*'Directions and Options'!$C$24</f>
        <v>0</v>
      </c>
      <c r="V709" s="9">
        <f>U709+U709*'Directions and Options'!$C$24</f>
        <v>0</v>
      </c>
      <c r="W709" s="9">
        <f>V709+V709*'Directions and Options'!$C$24</f>
        <v>0</v>
      </c>
      <c r="X709" s="9">
        <f>W709+W709*'Directions and Options'!$C$24</f>
        <v>0</v>
      </c>
    </row>
    <row r="710" spans="2:24" hidden="1" outlineLevel="2" x14ac:dyDescent="0.3">
      <c r="B710" s="113"/>
      <c r="C710" s="9" t="str">
        <f>IF(ISBLANK(Input!C352)," ",Input!C352)</f>
        <v xml:space="preserve"> </v>
      </c>
      <c r="D710" s="9">
        <f>Input!F352</f>
        <v>0</v>
      </c>
      <c r="E710" s="9">
        <f>D710+D710*'Directions and Options'!$C$23</f>
        <v>0</v>
      </c>
      <c r="F710" s="9">
        <f>E710+E710*'Directions and Options'!$C$23</f>
        <v>0</v>
      </c>
      <c r="G710" s="9">
        <f>F710+F710*'Directions and Options'!$C$23</f>
        <v>0</v>
      </c>
      <c r="H710" s="9">
        <f>G710+G710*'Directions and Options'!$C$23</f>
        <v>0</v>
      </c>
      <c r="I710" s="9">
        <f>H710+H710*'Directions and Options'!$C$24</f>
        <v>0</v>
      </c>
      <c r="J710" s="9">
        <f>I710+I710*'Directions and Options'!$C$24</f>
        <v>0</v>
      </c>
      <c r="K710" s="9">
        <f>J710+J710*'Directions and Options'!$C$24</f>
        <v>0</v>
      </c>
      <c r="L710" s="9">
        <f>K710+K710*'Directions and Options'!$C$24</f>
        <v>0</v>
      </c>
      <c r="M710" s="9">
        <f>L710+L710*'Directions and Options'!$C$24</f>
        <v>0</v>
      </c>
      <c r="N710" s="9">
        <f>M710+M710*'Directions and Options'!$C$24</f>
        <v>0</v>
      </c>
      <c r="O710" s="9">
        <f>N710+N710*'Directions and Options'!$C$24</f>
        <v>0</v>
      </c>
      <c r="P710" s="9">
        <f>O710+O710*'Directions and Options'!$C$24</f>
        <v>0</v>
      </c>
      <c r="Q710" s="9">
        <f>P710+P710*'Directions and Options'!$C$24</f>
        <v>0</v>
      </c>
      <c r="R710" s="9">
        <f>Q710+Q710*'Directions and Options'!$C$24</f>
        <v>0</v>
      </c>
      <c r="S710" s="9">
        <f>R710+R710*'Directions and Options'!$C$24</f>
        <v>0</v>
      </c>
      <c r="T710" s="9">
        <f>S710+S710*'Directions and Options'!$C$24</f>
        <v>0</v>
      </c>
      <c r="U710" s="9">
        <f>T710+T710*'Directions and Options'!$C$24</f>
        <v>0</v>
      </c>
      <c r="V710" s="9">
        <f>U710+U710*'Directions and Options'!$C$24</f>
        <v>0</v>
      </c>
      <c r="W710" s="9">
        <f>V710+V710*'Directions and Options'!$C$24</f>
        <v>0</v>
      </c>
      <c r="X710" s="9">
        <f>W710+W710*'Directions and Options'!$C$24</f>
        <v>0</v>
      </c>
    </row>
    <row r="711" spans="2:24" hidden="1" outlineLevel="2" x14ac:dyDescent="0.3">
      <c r="B711" s="113"/>
      <c r="C711" s="9" t="str">
        <f>IF(ISBLANK(Input!C353)," ",Input!C353)</f>
        <v xml:space="preserve"> </v>
      </c>
      <c r="D711" s="9">
        <f>Input!F353</f>
        <v>0</v>
      </c>
      <c r="E711" s="9">
        <f>D711+D711*'Directions and Options'!$C$23</f>
        <v>0</v>
      </c>
      <c r="F711" s="9">
        <f>E711+E711*'Directions and Options'!$C$23</f>
        <v>0</v>
      </c>
      <c r="G711" s="9">
        <f>F711+F711*'Directions and Options'!$C$23</f>
        <v>0</v>
      </c>
      <c r="H711" s="9">
        <f>G711+G711*'Directions and Options'!$C$23</f>
        <v>0</v>
      </c>
      <c r="I711" s="9">
        <f>H711+H711*'Directions and Options'!$C$24</f>
        <v>0</v>
      </c>
      <c r="J711" s="9">
        <f>I711+I711*'Directions and Options'!$C$24</f>
        <v>0</v>
      </c>
      <c r="K711" s="9">
        <f>J711+J711*'Directions and Options'!$C$24</f>
        <v>0</v>
      </c>
      <c r="L711" s="9">
        <f>K711+K711*'Directions and Options'!$C$24</f>
        <v>0</v>
      </c>
      <c r="M711" s="9">
        <f>L711+L711*'Directions and Options'!$C$24</f>
        <v>0</v>
      </c>
      <c r="N711" s="9">
        <f>M711+M711*'Directions and Options'!$C$24</f>
        <v>0</v>
      </c>
      <c r="O711" s="9">
        <f>N711+N711*'Directions and Options'!$C$24</f>
        <v>0</v>
      </c>
      <c r="P711" s="9">
        <f>O711+O711*'Directions and Options'!$C$24</f>
        <v>0</v>
      </c>
      <c r="Q711" s="9">
        <f>P711+P711*'Directions and Options'!$C$24</f>
        <v>0</v>
      </c>
      <c r="R711" s="9">
        <f>Q711+Q711*'Directions and Options'!$C$24</f>
        <v>0</v>
      </c>
      <c r="S711" s="9">
        <f>R711+R711*'Directions and Options'!$C$24</f>
        <v>0</v>
      </c>
      <c r="T711" s="9">
        <f>S711+S711*'Directions and Options'!$C$24</f>
        <v>0</v>
      </c>
      <c r="U711" s="9">
        <f>T711+T711*'Directions and Options'!$C$24</f>
        <v>0</v>
      </c>
      <c r="V711" s="9">
        <f>U711+U711*'Directions and Options'!$C$24</f>
        <v>0</v>
      </c>
      <c r="W711" s="9">
        <f>V711+V711*'Directions and Options'!$C$24</f>
        <v>0</v>
      </c>
      <c r="X711" s="9">
        <f>W711+W711*'Directions and Options'!$C$24</f>
        <v>0</v>
      </c>
    </row>
    <row r="712" spans="2:24" collapsed="1" x14ac:dyDescent="0.3">
      <c r="B712" s="113"/>
      <c r="C712"/>
      <c r="D712"/>
      <c r="E712"/>
      <c r="F712"/>
      <c r="G712"/>
      <c r="H712"/>
      <c r="I712"/>
      <c r="J712"/>
      <c r="K712"/>
      <c r="L712"/>
      <c r="M712"/>
      <c r="N712"/>
      <c r="O712"/>
      <c r="P712"/>
      <c r="Q712"/>
      <c r="R712"/>
      <c r="S712"/>
      <c r="T712"/>
      <c r="U712"/>
      <c r="V712"/>
      <c r="W712"/>
      <c r="X712"/>
    </row>
    <row r="713" spans="2:24" x14ac:dyDescent="0.3">
      <c r="B713" s="113"/>
      <c r="C713"/>
      <c r="D713"/>
      <c r="E713"/>
      <c r="F713"/>
      <c r="G713"/>
      <c r="H713"/>
      <c r="I713"/>
      <c r="J713"/>
      <c r="K713"/>
      <c r="L713"/>
      <c r="M713"/>
      <c r="N713"/>
      <c r="O713"/>
      <c r="P713"/>
      <c r="Q713"/>
      <c r="R713"/>
      <c r="S713"/>
      <c r="T713"/>
      <c r="U713"/>
      <c r="V713"/>
      <c r="W713"/>
      <c r="X713"/>
    </row>
    <row r="714" spans="2:24" x14ac:dyDescent="0.3">
      <c r="B714" s="113"/>
      <c r="C714"/>
      <c r="D714"/>
      <c r="E714"/>
      <c r="F714"/>
      <c r="G714"/>
      <c r="H714"/>
      <c r="I714"/>
      <c r="J714"/>
      <c r="K714"/>
      <c r="L714"/>
      <c r="M714"/>
      <c r="N714"/>
      <c r="O714"/>
      <c r="P714"/>
      <c r="Q714"/>
      <c r="R714"/>
      <c r="S714"/>
      <c r="T714"/>
      <c r="U714"/>
      <c r="V714"/>
      <c r="W714"/>
      <c r="X714"/>
    </row>
    <row r="715" spans="2:24" x14ac:dyDescent="0.3">
      <c r="B715" s="113"/>
      <c r="C715"/>
      <c r="D715"/>
      <c r="E715"/>
      <c r="F715"/>
      <c r="G715"/>
      <c r="H715"/>
      <c r="I715"/>
      <c r="J715"/>
      <c r="K715"/>
      <c r="L715"/>
      <c r="M715"/>
      <c r="N715"/>
      <c r="O715"/>
      <c r="P715"/>
      <c r="Q715"/>
      <c r="R715"/>
      <c r="S715"/>
      <c r="T715"/>
      <c r="U715"/>
      <c r="V715"/>
      <c r="W715"/>
      <c r="X715"/>
    </row>
    <row r="716" spans="2:24" x14ac:dyDescent="0.3">
      <c r="B716" s="113"/>
      <c r="C716"/>
      <c r="D716"/>
      <c r="E716"/>
      <c r="F716"/>
      <c r="G716"/>
      <c r="H716"/>
      <c r="I716"/>
      <c r="J716"/>
      <c r="K716"/>
      <c r="L716"/>
      <c r="M716"/>
      <c r="N716"/>
      <c r="O716"/>
      <c r="P716"/>
      <c r="Q716"/>
      <c r="R716"/>
      <c r="S716"/>
      <c r="T716"/>
      <c r="U716"/>
      <c r="V716"/>
      <c r="W716"/>
      <c r="X716"/>
    </row>
    <row r="717" spans="2:24" x14ac:dyDescent="0.3">
      <c r="B717" s="113"/>
      <c r="C717"/>
      <c r="D717"/>
      <c r="E717"/>
      <c r="F717"/>
      <c r="G717"/>
      <c r="H717"/>
      <c r="I717"/>
      <c r="J717"/>
      <c r="K717"/>
      <c r="L717"/>
      <c r="M717"/>
      <c r="N717"/>
      <c r="O717"/>
      <c r="P717"/>
      <c r="Q717"/>
      <c r="R717"/>
      <c r="S717"/>
      <c r="T717"/>
      <c r="U717"/>
      <c r="V717"/>
      <c r="W717"/>
      <c r="X717"/>
    </row>
    <row r="718" spans="2:24" x14ac:dyDescent="0.3">
      <c r="B718" s="113"/>
      <c r="C718"/>
      <c r="D718"/>
      <c r="E718"/>
      <c r="F718"/>
      <c r="G718"/>
      <c r="H718"/>
      <c r="I718"/>
      <c r="J718"/>
      <c r="K718"/>
      <c r="L718"/>
      <c r="M718"/>
      <c r="N718"/>
      <c r="O718"/>
      <c r="P718"/>
      <c r="Q718"/>
      <c r="R718"/>
      <c r="S718"/>
      <c r="T718"/>
      <c r="U718"/>
      <c r="V718"/>
      <c r="W718"/>
      <c r="X718"/>
    </row>
    <row r="719" spans="2:24" x14ac:dyDescent="0.3">
      <c r="B719" s="113"/>
      <c r="C719"/>
      <c r="D719"/>
      <c r="E719"/>
      <c r="F719"/>
      <c r="G719"/>
      <c r="H719"/>
      <c r="I719"/>
      <c r="J719"/>
      <c r="K719"/>
      <c r="L719"/>
      <c r="M719"/>
      <c r="N719"/>
      <c r="O719"/>
      <c r="P719"/>
      <c r="Q719"/>
      <c r="R719"/>
      <c r="S719"/>
      <c r="T719"/>
      <c r="U719"/>
      <c r="V719"/>
      <c r="W719"/>
      <c r="X719"/>
    </row>
    <row r="720" spans="2:24" x14ac:dyDescent="0.3">
      <c r="B720" s="113"/>
      <c r="C720"/>
      <c r="D720"/>
      <c r="E720"/>
      <c r="F720"/>
      <c r="G720"/>
      <c r="H720"/>
      <c r="I720"/>
      <c r="J720"/>
      <c r="K720"/>
      <c r="L720"/>
      <c r="M720"/>
      <c r="N720"/>
      <c r="O720"/>
      <c r="P720"/>
      <c r="Q720"/>
      <c r="R720"/>
      <c r="S720"/>
      <c r="T720"/>
      <c r="U720"/>
      <c r="V720"/>
      <c r="W720"/>
      <c r="X720"/>
    </row>
    <row r="721" spans="2:24" x14ac:dyDescent="0.3">
      <c r="B721" s="113"/>
      <c r="C721"/>
      <c r="D721"/>
      <c r="E721"/>
      <c r="F721"/>
      <c r="G721"/>
      <c r="H721"/>
      <c r="I721"/>
      <c r="J721"/>
      <c r="K721"/>
      <c r="L721"/>
      <c r="M721"/>
      <c r="N721"/>
      <c r="O721"/>
      <c r="P721"/>
      <c r="Q721"/>
      <c r="R721"/>
      <c r="S721"/>
      <c r="T721"/>
      <c r="U721"/>
      <c r="V721"/>
      <c r="W721"/>
      <c r="X721"/>
    </row>
    <row r="722" spans="2:24" x14ac:dyDescent="0.3">
      <c r="B722" s="113"/>
      <c r="C722"/>
      <c r="D722"/>
      <c r="E722"/>
      <c r="F722"/>
      <c r="G722"/>
      <c r="H722"/>
      <c r="I722"/>
      <c r="J722"/>
      <c r="K722"/>
      <c r="L722"/>
      <c r="M722"/>
      <c r="N722"/>
      <c r="O722"/>
      <c r="P722"/>
      <c r="Q722"/>
      <c r="R722"/>
      <c r="S722"/>
      <c r="T722"/>
      <c r="U722"/>
      <c r="V722"/>
      <c r="W722"/>
      <c r="X722"/>
    </row>
    <row r="723" spans="2:24" x14ac:dyDescent="0.3">
      <c r="B723" s="113"/>
      <c r="C723"/>
      <c r="D723"/>
      <c r="E723"/>
      <c r="F723"/>
      <c r="G723"/>
      <c r="H723"/>
      <c r="I723"/>
      <c r="J723"/>
      <c r="K723"/>
      <c r="L723"/>
      <c r="M723"/>
      <c r="N723"/>
      <c r="O723"/>
      <c r="P723"/>
      <c r="Q723"/>
      <c r="R723"/>
      <c r="S723"/>
      <c r="T723"/>
      <c r="U723"/>
      <c r="V723"/>
      <c r="W723"/>
      <c r="X723"/>
    </row>
    <row r="724" spans="2:24" x14ac:dyDescent="0.3">
      <c r="B724" s="113"/>
      <c r="C724"/>
      <c r="D724"/>
      <c r="E724"/>
      <c r="F724"/>
      <c r="G724"/>
      <c r="H724"/>
      <c r="I724"/>
      <c r="J724"/>
      <c r="K724"/>
      <c r="L724"/>
      <c r="M724"/>
      <c r="N724"/>
      <c r="O724"/>
      <c r="P724"/>
      <c r="Q724"/>
      <c r="R724"/>
      <c r="S724"/>
      <c r="T724"/>
      <c r="U724"/>
      <c r="V724"/>
      <c r="W724"/>
      <c r="X724"/>
    </row>
    <row r="725" spans="2:24" x14ac:dyDescent="0.3">
      <c r="B725" s="113"/>
      <c r="C725"/>
      <c r="D725"/>
      <c r="E725"/>
      <c r="F725"/>
      <c r="G725"/>
      <c r="H725"/>
      <c r="I725"/>
      <c r="J725"/>
      <c r="K725"/>
      <c r="L725"/>
      <c r="M725"/>
      <c r="N725"/>
      <c r="O725"/>
      <c r="P725"/>
      <c r="Q725"/>
      <c r="R725"/>
      <c r="S725"/>
      <c r="T725"/>
      <c r="U725"/>
      <c r="V725"/>
      <c r="W725"/>
      <c r="X725"/>
    </row>
    <row r="726" spans="2:24" x14ac:dyDescent="0.3">
      <c r="B726" s="113"/>
      <c r="C726"/>
      <c r="D726"/>
      <c r="E726"/>
      <c r="F726"/>
      <c r="G726"/>
      <c r="H726"/>
      <c r="I726"/>
      <c r="J726"/>
      <c r="K726"/>
      <c r="L726"/>
      <c r="M726"/>
      <c r="N726"/>
      <c r="O726"/>
      <c r="P726"/>
      <c r="Q726"/>
      <c r="R726"/>
      <c r="S726"/>
      <c r="T726"/>
      <c r="U726"/>
      <c r="V726"/>
      <c r="W726"/>
      <c r="X726"/>
    </row>
    <row r="727" spans="2:24" x14ac:dyDescent="0.3">
      <c r="B727" s="113"/>
      <c r="C727"/>
      <c r="D727"/>
      <c r="E727"/>
      <c r="F727"/>
      <c r="G727"/>
      <c r="H727"/>
      <c r="I727"/>
      <c r="J727"/>
      <c r="K727"/>
      <c r="L727"/>
      <c r="M727"/>
      <c r="N727"/>
      <c r="O727"/>
      <c r="P727"/>
      <c r="Q727"/>
      <c r="R727"/>
      <c r="S727"/>
      <c r="T727"/>
      <c r="U727"/>
      <c r="V727"/>
      <c r="W727"/>
      <c r="X727"/>
    </row>
    <row r="728" spans="2:24" x14ac:dyDescent="0.3">
      <c r="B728" s="113"/>
      <c r="C728"/>
      <c r="D728"/>
      <c r="E728"/>
      <c r="F728"/>
      <c r="G728"/>
      <c r="H728"/>
      <c r="I728"/>
      <c r="J728"/>
      <c r="K728"/>
      <c r="L728"/>
      <c r="M728"/>
      <c r="N728"/>
      <c r="O728"/>
      <c r="P728"/>
      <c r="Q728"/>
      <c r="R728"/>
      <c r="S728"/>
      <c r="T728"/>
      <c r="U728"/>
      <c r="V728"/>
      <c r="W728"/>
      <c r="X728"/>
    </row>
    <row r="729" spans="2:24" x14ac:dyDescent="0.3">
      <c r="B729" s="113"/>
      <c r="C729"/>
      <c r="D729"/>
      <c r="E729"/>
      <c r="F729"/>
      <c r="G729"/>
      <c r="H729"/>
      <c r="I729"/>
      <c r="J729"/>
      <c r="K729"/>
      <c r="L729"/>
      <c r="M729"/>
      <c r="N729"/>
      <c r="O729"/>
      <c r="P729"/>
      <c r="Q729"/>
      <c r="R729"/>
      <c r="S729"/>
      <c r="T729"/>
      <c r="U729"/>
      <c r="V729"/>
      <c r="W729"/>
      <c r="X729"/>
    </row>
    <row r="730" spans="2:24" x14ac:dyDescent="0.3">
      <c r="B730" s="113"/>
      <c r="C730"/>
      <c r="D730"/>
      <c r="E730"/>
      <c r="F730"/>
      <c r="G730"/>
      <c r="H730"/>
      <c r="I730"/>
      <c r="J730"/>
      <c r="K730"/>
      <c r="L730"/>
      <c r="M730"/>
      <c r="N730"/>
      <c r="O730"/>
      <c r="P730"/>
      <c r="Q730"/>
      <c r="R730"/>
      <c r="S730"/>
      <c r="T730"/>
      <c r="U730"/>
      <c r="V730"/>
      <c r="W730"/>
      <c r="X730"/>
    </row>
    <row r="731" spans="2:24" x14ac:dyDescent="0.3">
      <c r="B731" s="113"/>
      <c r="C731"/>
      <c r="D731"/>
      <c r="E731"/>
      <c r="F731"/>
      <c r="G731"/>
      <c r="H731"/>
      <c r="I731"/>
      <c r="J731"/>
      <c r="K731"/>
      <c r="L731"/>
      <c r="M731"/>
      <c r="N731"/>
      <c r="O731"/>
      <c r="P731"/>
      <c r="Q731"/>
      <c r="R731"/>
      <c r="S731"/>
      <c r="T731"/>
      <c r="U731"/>
      <c r="V731"/>
      <c r="W731"/>
      <c r="X731"/>
    </row>
    <row r="732" spans="2:24" x14ac:dyDescent="0.3">
      <c r="B732" s="113"/>
      <c r="C732"/>
      <c r="D732"/>
      <c r="E732"/>
      <c r="F732"/>
      <c r="G732"/>
      <c r="H732"/>
      <c r="I732"/>
      <c r="J732"/>
      <c r="K732"/>
      <c r="L732"/>
      <c r="M732"/>
      <c r="N732"/>
      <c r="O732"/>
      <c r="P732"/>
      <c r="Q732"/>
      <c r="R732"/>
      <c r="S732"/>
      <c r="T732"/>
      <c r="U732"/>
      <c r="V732"/>
      <c r="W732"/>
      <c r="X732"/>
    </row>
    <row r="733" spans="2:24" x14ac:dyDescent="0.3">
      <c r="B733" s="113"/>
      <c r="C733"/>
      <c r="D733"/>
      <c r="E733"/>
      <c r="F733"/>
      <c r="G733"/>
      <c r="H733"/>
      <c r="I733"/>
      <c r="J733"/>
      <c r="K733"/>
      <c r="L733"/>
      <c r="M733"/>
      <c r="N733"/>
      <c r="O733"/>
      <c r="P733"/>
      <c r="Q733"/>
      <c r="R733"/>
      <c r="S733"/>
      <c r="T733"/>
      <c r="U733"/>
      <c r="V733"/>
      <c r="W733"/>
      <c r="X733"/>
    </row>
    <row r="734" spans="2:24" x14ac:dyDescent="0.3">
      <c r="B734" s="113"/>
      <c r="C734"/>
      <c r="D734"/>
      <c r="E734"/>
      <c r="F734"/>
      <c r="G734"/>
      <c r="H734"/>
      <c r="I734"/>
      <c r="J734"/>
      <c r="K734"/>
      <c r="L734"/>
      <c r="M734"/>
      <c r="N734"/>
      <c r="O734"/>
      <c r="P734"/>
      <c r="Q734"/>
      <c r="R734"/>
      <c r="S734"/>
      <c r="T734"/>
      <c r="U734"/>
      <c r="V734"/>
      <c r="W734"/>
      <c r="X734"/>
    </row>
    <row r="735" spans="2:24" x14ac:dyDescent="0.3">
      <c r="B735" s="113"/>
      <c r="C735"/>
      <c r="D735"/>
      <c r="E735"/>
      <c r="F735"/>
      <c r="G735"/>
      <c r="H735"/>
      <c r="I735"/>
      <c r="J735"/>
      <c r="K735"/>
      <c r="L735"/>
      <c r="M735"/>
      <c r="N735"/>
      <c r="O735"/>
      <c r="P735"/>
      <c r="Q735"/>
      <c r="R735"/>
      <c r="S735"/>
      <c r="T735"/>
      <c r="U735"/>
      <c r="V735"/>
      <c r="W735"/>
      <c r="X735"/>
    </row>
    <row r="736" spans="2:24" x14ac:dyDescent="0.3">
      <c r="B736" s="113"/>
      <c r="C736"/>
      <c r="D736"/>
      <c r="E736"/>
      <c r="F736"/>
      <c r="G736"/>
      <c r="H736"/>
      <c r="I736"/>
      <c r="J736"/>
      <c r="K736"/>
      <c r="L736"/>
      <c r="M736"/>
      <c r="N736"/>
      <c r="O736"/>
      <c r="P736"/>
      <c r="Q736"/>
      <c r="R736"/>
      <c r="S736"/>
      <c r="T736"/>
      <c r="U736"/>
      <c r="V736"/>
      <c r="W736"/>
      <c r="X736"/>
    </row>
    <row r="737" spans="2:24" x14ac:dyDescent="0.3">
      <c r="B737" s="113"/>
      <c r="C737"/>
      <c r="D737"/>
      <c r="E737"/>
      <c r="F737"/>
      <c r="G737"/>
      <c r="H737"/>
      <c r="I737"/>
      <c r="J737"/>
      <c r="K737"/>
      <c r="L737"/>
      <c r="M737"/>
      <c r="N737"/>
      <c r="O737"/>
      <c r="P737"/>
      <c r="Q737"/>
      <c r="R737"/>
      <c r="S737"/>
      <c r="T737"/>
      <c r="U737"/>
      <c r="V737"/>
      <c r="W737"/>
      <c r="X737"/>
    </row>
    <row r="738" spans="2:24" x14ac:dyDescent="0.3">
      <c r="B738" s="113"/>
      <c r="C738"/>
      <c r="D738"/>
      <c r="E738"/>
      <c r="F738"/>
      <c r="G738"/>
      <c r="H738"/>
      <c r="I738"/>
      <c r="J738"/>
      <c r="K738"/>
      <c r="L738"/>
      <c r="M738"/>
      <c r="N738"/>
      <c r="O738"/>
      <c r="P738"/>
      <c r="Q738"/>
      <c r="R738"/>
      <c r="S738"/>
      <c r="T738"/>
      <c r="U738"/>
      <c r="V738"/>
      <c r="W738"/>
      <c r="X738"/>
    </row>
    <row r="739" spans="2:24" x14ac:dyDescent="0.3">
      <c r="B739" s="113"/>
      <c r="C739"/>
      <c r="D739"/>
      <c r="E739"/>
      <c r="F739"/>
      <c r="G739"/>
      <c r="H739"/>
      <c r="I739"/>
      <c r="J739"/>
      <c r="K739"/>
      <c r="L739"/>
      <c r="M739"/>
      <c r="N739"/>
      <c r="O739"/>
      <c r="P739"/>
      <c r="Q739"/>
      <c r="R739"/>
      <c r="S739"/>
      <c r="T739"/>
      <c r="U739"/>
      <c r="V739"/>
      <c r="W739"/>
      <c r="X739"/>
    </row>
    <row r="740" spans="2:24" x14ac:dyDescent="0.3">
      <c r="B740" s="113"/>
      <c r="C740"/>
      <c r="D740"/>
      <c r="E740"/>
      <c r="F740"/>
      <c r="G740"/>
      <c r="H740"/>
      <c r="I740"/>
      <c r="J740"/>
      <c r="K740"/>
      <c r="L740"/>
      <c r="M740"/>
      <c r="N740"/>
      <c r="O740"/>
      <c r="P740"/>
      <c r="Q740"/>
      <c r="R740"/>
      <c r="S740"/>
      <c r="T740"/>
      <c r="U740"/>
      <c r="V740"/>
      <c r="W740"/>
      <c r="X740"/>
    </row>
    <row r="741" spans="2:24" x14ac:dyDescent="0.3">
      <c r="B741" s="113"/>
      <c r="C741"/>
      <c r="D741"/>
      <c r="E741"/>
      <c r="F741"/>
      <c r="G741"/>
      <c r="H741"/>
      <c r="I741"/>
      <c r="J741"/>
      <c r="K741"/>
      <c r="L741"/>
      <c r="M741"/>
      <c r="N741"/>
      <c r="O741"/>
      <c r="P741"/>
      <c r="Q741"/>
      <c r="R741"/>
      <c r="S741"/>
      <c r="T741"/>
      <c r="U741"/>
      <c r="V741"/>
      <c r="W741"/>
      <c r="X741"/>
    </row>
    <row r="742" spans="2:24" x14ac:dyDescent="0.3">
      <c r="B742" s="113"/>
      <c r="C742"/>
      <c r="D742"/>
      <c r="E742"/>
      <c r="F742"/>
      <c r="G742"/>
      <c r="H742"/>
      <c r="I742"/>
      <c r="J742"/>
      <c r="K742"/>
      <c r="L742"/>
      <c r="M742"/>
      <c r="N742"/>
      <c r="O742"/>
      <c r="P742"/>
      <c r="Q742"/>
      <c r="R742"/>
      <c r="S742"/>
      <c r="T742"/>
      <c r="U742"/>
      <c r="V742"/>
      <c r="W742"/>
      <c r="X742"/>
    </row>
    <row r="743" spans="2:24" x14ac:dyDescent="0.3">
      <c r="B743" s="113"/>
      <c r="C743"/>
      <c r="D743"/>
      <c r="E743"/>
      <c r="F743"/>
      <c r="G743"/>
      <c r="H743"/>
      <c r="I743"/>
      <c r="J743"/>
      <c r="K743"/>
      <c r="L743"/>
      <c r="M743"/>
      <c r="N743"/>
      <c r="O743"/>
      <c r="P743"/>
      <c r="Q743"/>
      <c r="R743"/>
      <c r="S743"/>
      <c r="T743"/>
      <c r="U743"/>
      <c r="V743"/>
      <c r="W743"/>
      <c r="X743"/>
    </row>
    <row r="744" spans="2:24" x14ac:dyDescent="0.3">
      <c r="B744" s="113"/>
      <c r="C744"/>
      <c r="D744"/>
      <c r="E744"/>
      <c r="F744"/>
      <c r="G744"/>
      <c r="H744"/>
      <c r="I744"/>
      <c r="J744"/>
      <c r="K744"/>
      <c r="L744"/>
      <c r="M744"/>
      <c r="N744"/>
      <c r="O744"/>
      <c r="P744"/>
      <c r="Q744"/>
      <c r="R744"/>
      <c r="S744"/>
      <c r="T744"/>
      <c r="U744"/>
      <c r="V744"/>
      <c r="W744"/>
      <c r="X744"/>
    </row>
    <row r="745" spans="2:24" x14ac:dyDescent="0.3">
      <c r="B745" s="113"/>
      <c r="C745"/>
      <c r="D745"/>
      <c r="E745"/>
      <c r="F745"/>
      <c r="G745"/>
      <c r="H745"/>
      <c r="I745"/>
      <c r="J745"/>
      <c r="K745"/>
      <c r="L745"/>
      <c r="M745"/>
      <c r="N745"/>
      <c r="O745"/>
      <c r="P745"/>
      <c r="Q745"/>
      <c r="R745"/>
      <c r="S745"/>
      <c r="T745"/>
      <c r="U745"/>
      <c r="V745"/>
      <c r="W745"/>
      <c r="X745"/>
    </row>
    <row r="746" spans="2:24" x14ac:dyDescent="0.3">
      <c r="B746" s="113"/>
      <c r="C746"/>
      <c r="D746"/>
      <c r="E746"/>
      <c r="F746"/>
      <c r="G746"/>
      <c r="H746"/>
      <c r="I746"/>
      <c r="J746"/>
      <c r="K746"/>
      <c r="L746"/>
      <c r="M746"/>
      <c r="N746"/>
      <c r="O746"/>
      <c r="P746"/>
      <c r="Q746"/>
      <c r="R746"/>
      <c r="S746"/>
      <c r="T746"/>
      <c r="U746"/>
      <c r="V746"/>
      <c r="W746"/>
      <c r="X746"/>
    </row>
    <row r="747" spans="2:24" x14ac:dyDescent="0.3">
      <c r="B747" s="113"/>
      <c r="C747"/>
      <c r="D747"/>
      <c r="E747"/>
      <c r="F747"/>
      <c r="G747"/>
      <c r="H747"/>
      <c r="I747"/>
      <c r="J747"/>
      <c r="K747"/>
      <c r="L747"/>
      <c r="M747"/>
      <c r="N747"/>
      <c r="O747"/>
      <c r="P747"/>
      <c r="Q747"/>
      <c r="R747"/>
      <c r="S747"/>
      <c r="T747"/>
      <c r="U747"/>
      <c r="V747"/>
      <c r="W747"/>
      <c r="X747"/>
    </row>
    <row r="748" spans="2:24" x14ac:dyDescent="0.3">
      <c r="B748" s="113"/>
      <c r="C748"/>
      <c r="D748"/>
      <c r="E748"/>
      <c r="F748"/>
      <c r="G748"/>
      <c r="H748"/>
      <c r="I748"/>
      <c r="J748"/>
      <c r="K748"/>
      <c r="L748"/>
      <c r="M748"/>
      <c r="N748"/>
      <c r="O748"/>
      <c r="P748"/>
      <c r="Q748"/>
      <c r="R748"/>
      <c r="S748"/>
      <c r="T748"/>
      <c r="U748"/>
      <c r="V748"/>
      <c r="W748"/>
      <c r="X748"/>
    </row>
    <row r="749" spans="2:24" x14ac:dyDescent="0.3">
      <c r="B749" s="113"/>
      <c r="C749"/>
      <c r="D749"/>
      <c r="E749"/>
      <c r="F749"/>
      <c r="G749"/>
      <c r="H749"/>
      <c r="I749"/>
      <c r="J749"/>
      <c r="K749"/>
      <c r="L749"/>
      <c r="M749"/>
      <c r="N749"/>
      <c r="O749"/>
      <c r="P749"/>
      <c r="Q749"/>
      <c r="R749"/>
      <c r="S749"/>
      <c r="T749"/>
      <c r="U749"/>
      <c r="V749"/>
      <c r="W749"/>
      <c r="X749"/>
    </row>
    <row r="750" spans="2:24" x14ac:dyDescent="0.3">
      <c r="B750" s="113"/>
      <c r="C750"/>
      <c r="D750"/>
      <c r="E750"/>
      <c r="F750"/>
      <c r="G750"/>
      <c r="H750"/>
      <c r="I750"/>
      <c r="J750"/>
      <c r="K750"/>
      <c r="L750"/>
      <c r="M750"/>
      <c r="N750"/>
      <c r="O750"/>
      <c r="P750"/>
      <c r="Q750"/>
      <c r="R750"/>
      <c r="S750"/>
      <c r="T750"/>
      <c r="U750"/>
      <c r="V750"/>
      <c r="W750"/>
      <c r="X750"/>
    </row>
    <row r="751" spans="2:24" x14ac:dyDescent="0.3">
      <c r="B751" s="113"/>
      <c r="C751"/>
      <c r="D751"/>
      <c r="E751"/>
      <c r="F751"/>
      <c r="G751"/>
      <c r="H751"/>
      <c r="I751"/>
      <c r="J751"/>
      <c r="K751"/>
      <c r="L751"/>
      <c r="M751"/>
      <c r="N751"/>
      <c r="O751"/>
      <c r="P751"/>
      <c r="Q751"/>
      <c r="R751"/>
      <c r="S751"/>
      <c r="T751"/>
      <c r="U751"/>
      <c r="V751"/>
      <c r="W751"/>
      <c r="X751"/>
    </row>
    <row r="752" spans="2:24" x14ac:dyDescent="0.3">
      <c r="B752" s="113"/>
      <c r="C752"/>
      <c r="D752"/>
      <c r="E752"/>
      <c r="F752"/>
      <c r="G752"/>
      <c r="H752"/>
      <c r="I752"/>
      <c r="J752"/>
      <c r="K752"/>
      <c r="L752"/>
      <c r="M752"/>
      <c r="N752"/>
      <c r="O752"/>
      <c r="P752"/>
      <c r="Q752"/>
      <c r="R752"/>
      <c r="S752"/>
      <c r="T752"/>
      <c r="U752"/>
      <c r="V752"/>
      <c r="W752"/>
      <c r="X752"/>
    </row>
    <row r="753" spans="2:24" x14ac:dyDescent="0.3">
      <c r="B753" s="113"/>
      <c r="C753"/>
      <c r="D753"/>
      <c r="E753"/>
      <c r="F753"/>
      <c r="G753"/>
      <c r="H753"/>
      <c r="I753"/>
      <c r="J753"/>
      <c r="K753"/>
      <c r="L753"/>
      <c r="M753"/>
      <c r="N753"/>
      <c r="O753"/>
      <c r="P753"/>
      <c r="Q753"/>
      <c r="R753"/>
      <c r="S753"/>
      <c r="T753"/>
      <c r="U753"/>
      <c r="V753"/>
      <c r="W753"/>
      <c r="X753"/>
    </row>
    <row r="754" spans="2:24" x14ac:dyDescent="0.3">
      <c r="B754" s="113"/>
      <c r="C754"/>
      <c r="D754"/>
      <c r="E754"/>
      <c r="F754"/>
      <c r="G754"/>
      <c r="H754"/>
      <c r="I754"/>
      <c r="J754"/>
      <c r="K754"/>
      <c r="L754"/>
      <c r="M754"/>
      <c r="N754"/>
      <c r="O754"/>
      <c r="P754"/>
      <c r="Q754"/>
      <c r="R754"/>
      <c r="S754"/>
      <c r="T754"/>
      <c r="U754"/>
      <c r="V754"/>
      <c r="W754"/>
      <c r="X754"/>
    </row>
    <row r="755" spans="2:24" x14ac:dyDescent="0.3">
      <c r="B755" s="113"/>
      <c r="C755"/>
      <c r="D755"/>
      <c r="E755"/>
      <c r="F755"/>
      <c r="G755"/>
      <c r="H755"/>
      <c r="I755"/>
      <c r="J755"/>
      <c r="K755"/>
      <c r="L755"/>
      <c r="M755"/>
      <c r="N755"/>
      <c r="O755"/>
      <c r="P755"/>
      <c r="Q755"/>
      <c r="R755"/>
      <c r="S755"/>
      <c r="T755"/>
      <c r="U755"/>
      <c r="V755"/>
      <c r="W755"/>
      <c r="X755"/>
    </row>
    <row r="756" spans="2:24" x14ac:dyDescent="0.3">
      <c r="B756" s="113"/>
      <c r="C756"/>
      <c r="D756"/>
      <c r="E756"/>
      <c r="F756"/>
      <c r="G756"/>
      <c r="H756"/>
      <c r="I756"/>
      <c r="J756"/>
      <c r="K756"/>
      <c r="L756"/>
      <c r="M756"/>
      <c r="N756"/>
      <c r="O756"/>
      <c r="P756"/>
      <c r="Q756"/>
      <c r="R756"/>
      <c r="S756"/>
      <c r="T756"/>
      <c r="U756"/>
      <c r="V756"/>
      <c r="W756"/>
      <c r="X756"/>
    </row>
    <row r="757" spans="2:24" x14ac:dyDescent="0.3">
      <c r="B757" s="113"/>
      <c r="C757"/>
      <c r="D757"/>
      <c r="E757"/>
      <c r="F757"/>
      <c r="G757"/>
      <c r="H757"/>
      <c r="I757"/>
      <c r="J757"/>
      <c r="K757"/>
      <c r="L757"/>
      <c r="M757"/>
      <c r="N757"/>
      <c r="O757"/>
      <c r="P757"/>
      <c r="Q757"/>
      <c r="R757"/>
      <c r="S757"/>
      <c r="T757"/>
      <c r="U757"/>
      <c r="V757"/>
      <c r="W757"/>
      <c r="X757"/>
    </row>
    <row r="758" spans="2:24" x14ac:dyDescent="0.3">
      <c r="B758" s="113"/>
      <c r="C758"/>
      <c r="D758"/>
      <c r="E758"/>
      <c r="F758"/>
      <c r="G758"/>
      <c r="H758"/>
      <c r="I758"/>
      <c r="J758"/>
      <c r="K758"/>
      <c r="L758"/>
      <c r="M758"/>
      <c r="N758"/>
      <c r="O758"/>
      <c r="P758"/>
      <c r="Q758"/>
      <c r="R758"/>
      <c r="S758"/>
      <c r="T758"/>
      <c r="U758"/>
      <c r="V758"/>
      <c r="W758"/>
      <c r="X758"/>
    </row>
    <row r="759" spans="2:24" x14ac:dyDescent="0.3">
      <c r="B759" s="113"/>
      <c r="C759"/>
      <c r="D759"/>
      <c r="E759"/>
      <c r="F759"/>
      <c r="G759"/>
      <c r="H759"/>
      <c r="I759"/>
      <c r="J759"/>
      <c r="K759"/>
      <c r="L759"/>
      <c r="M759"/>
      <c r="N759"/>
      <c r="O759"/>
      <c r="P759"/>
      <c r="Q759"/>
      <c r="R759"/>
      <c r="S759"/>
      <c r="T759"/>
      <c r="U759"/>
      <c r="V759"/>
      <c r="W759"/>
      <c r="X759"/>
    </row>
    <row r="760" spans="2:24" x14ac:dyDescent="0.3">
      <c r="B760" s="113"/>
      <c r="C760"/>
      <c r="D760"/>
      <c r="E760"/>
      <c r="F760"/>
      <c r="G760"/>
      <c r="H760"/>
      <c r="I760"/>
      <c r="J760"/>
      <c r="K760"/>
      <c r="L760"/>
      <c r="M760"/>
      <c r="N760"/>
      <c r="O760"/>
      <c r="P760"/>
      <c r="Q760"/>
      <c r="R760"/>
      <c r="S760"/>
      <c r="T760"/>
      <c r="U760"/>
      <c r="V760"/>
      <c r="W760"/>
      <c r="X760"/>
    </row>
    <row r="761" spans="2:24" x14ac:dyDescent="0.3">
      <c r="B761" s="113"/>
      <c r="C761"/>
      <c r="D761"/>
      <c r="E761"/>
      <c r="F761"/>
      <c r="G761"/>
      <c r="H761"/>
      <c r="I761"/>
      <c r="J761"/>
      <c r="K761"/>
      <c r="L761"/>
      <c r="M761"/>
      <c r="N761"/>
      <c r="O761"/>
      <c r="P761"/>
      <c r="Q761"/>
      <c r="R761"/>
      <c r="S761"/>
      <c r="T761"/>
      <c r="U761"/>
      <c r="V761"/>
      <c r="W761"/>
      <c r="X761"/>
    </row>
    <row r="762" spans="2:24" x14ac:dyDescent="0.3">
      <c r="B762" s="113"/>
      <c r="C762"/>
      <c r="D762"/>
      <c r="E762"/>
      <c r="F762"/>
      <c r="G762"/>
      <c r="H762"/>
      <c r="I762"/>
      <c r="J762"/>
      <c r="K762"/>
      <c r="L762"/>
      <c r="M762"/>
      <c r="N762"/>
      <c r="O762"/>
      <c r="P762"/>
      <c r="Q762"/>
      <c r="R762"/>
      <c r="S762"/>
      <c r="T762"/>
      <c r="U762"/>
      <c r="V762"/>
      <c r="W762"/>
      <c r="X762"/>
    </row>
    <row r="763" spans="2:24" x14ac:dyDescent="0.3">
      <c r="B763" s="113"/>
      <c r="C763"/>
      <c r="D763"/>
      <c r="E763"/>
      <c r="F763"/>
      <c r="G763"/>
      <c r="H763"/>
      <c r="I763"/>
      <c r="J763"/>
      <c r="K763"/>
      <c r="L763"/>
      <c r="M763"/>
      <c r="N763"/>
      <c r="O763"/>
      <c r="P763"/>
      <c r="Q763"/>
      <c r="R763"/>
      <c r="S763"/>
      <c r="T763"/>
      <c r="U763"/>
      <c r="V763"/>
      <c r="W763"/>
      <c r="X763"/>
    </row>
    <row r="764" spans="2:24" x14ac:dyDescent="0.3">
      <c r="B764" s="113"/>
      <c r="C764"/>
      <c r="D764"/>
      <c r="E764"/>
      <c r="F764"/>
      <c r="G764"/>
      <c r="H764"/>
      <c r="I764"/>
      <c r="J764"/>
      <c r="K764"/>
      <c r="L764"/>
      <c r="M764"/>
      <c r="N764"/>
      <c r="O764"/>
      <c r="P764"/>
      <c r="Q764"/>
      <c r="R764"/>
      <c r="S764"/>
      <c r="T764"/>
      <c r="U764"/>
      <c r="V764"/>
      <c r="W764"/>
      <c r="X764"/>
    </row>
    <row r="765" spans="2:24" x14ac:dyDescent="0.3">
      <c r="B765" s="113"/>
      <c r="C765"/>
      <c r="D765"/>
      <c r="E765"/>
      <c r="F765"/>
      <c r="G765"/>
      <c r="H765"/>
      <c r="I765"/>
      <c r="J765"/>
      <c r="K765"/>
      <c r="L765"/>
      <c r="M765"/>
      <c r="N765"/>
      <c r="O765"/>
      <c r="P765"/>
      <c r="Q765"/>
      <c r="R765"/>
      <c r="S765"/>
      <c r="T765"/>
      <c r="U765"/>
      <c r="V765"/>
      <c r="W765"/>
      <c r="X765"/>
    </row>
    <row r="766" spans="2:24" x14ac:dyDescent="0.3">
      <c r="B766" s="113"/>
      <c r="C766"/>
      <c r="D766"/>
      <c r="E766"/>
      <c r="F766"/>
      <c r="G766"/>
      <c r="H766"/>
      <c r="I766"/>
      <c r="J766"/>
      <c r="K766"/>
      <c r="L766"/>
      <c r="M766"/>
      <c r="N766"/>
      <c r="O766"/>
      <c r="P766"/>
      <c r="Q766"/>
      <c r="R766"/>
      <c r="S766"/>
      <c r="T766"/>
      <c r="U766"/>
      <c r="V766"/>
      <c r="W766"/>
      <c r="X766"/>
    </row>
    <row r="767" spans="2:24" x14ac:dyDescent="0.3">
      <c r="B767" s="113"/>
      <c r="C767"/>
      <c r="D767"/>
      <c r="E767"/>
      <c r="F767"/>
      <c r="G767"/>
      <c r="H767"/>
      <c r="I767"/>
      <c r="J767"/>
      <c r="K767"/>
      <c r="L767"/>
      <c r="M767"/>
      <c r="N767"/>
      <c r="O767"/>
      <c r="P767"/>
      <c r="Q767"/>
      <c r="R767"/>
      <c r="S767"/>
      <c r="T767"/>
      <c r="U767"/>
      <c r="V767"/>
      <c r="W767"/>
      <c r="X767"/>
    </row>
    <row r="768" spans="2:24" x14ac:dyDescent="0.3">
      <c r="B768" s="113"/>
      <c r="C768"/>
      <c r="D768"/>
      <c r="E768"/>
      <c r="F768"/>
      <c r="G768"/>
      <c r="H768"/>
      <c r="I768"/>
      <c r="J768"/>
      <c r="K768"/>
      <c r="L768"/>
      <c r="M768"/>
      <c r="N768"/>
      <c r="O768"/>
      <c r="P768"/>
      <c r="Q768"/>
      <c r="R768"/>
      <c r="S768"/>
      <c r="T768"/>
      <c r="U768"/>
      <c r="V768"/>
      <c r="W768"/>
      <c r="X768"/>
    </row>
    <row r="769" spans="2:24" x14ac:dyDescent="0.3">
      <c r="B769" s="113"/>
      <c r="C769"/>
      <c r="D769"/>
      <c r="E769"/>
      <c r="F769"/>
      <c r="G769"/>
      <c r="H769"/>
      <c r="I769"/>
      <c r="J769"/>
      <c r="K769"/>
      <c r="L769"/>
      <c r="M769"/>
      <c r="N769"/>
      <c r="O769"/>
      <c r="P769"/>
      <c r="Q769"/>
      <c r="R769"/>
      <c r="S769"/>
      <c r="T769"/>
      <c r="U769"/>
      <c r="V769"/>
      <c r="W769"/>
      <c r="X769"/>
    </row>
    <row r="770" spans="2:24" x14ac:dyDescent="0.3">
      <c r="B770" s="113"/>
      <c r="C770"/>
      <c r="D770"/>
      <c r="E770"/>
      <c r="F770"/>
      <c r="G770"/>
      <c r="H770"/>
      <c r="I770"/>
      <c r="J770"/>
      <c r="K770"/>
      <c r="L770"/>
      <c r="M770"/>
      <c r="N770"/>
      <c r="O770"/>
      <c r="P770"/>
      <c r="Q770"/>
      <c r="R770"/>
      <c r="S770"/>
      <c r="T770"/>
      <c r="U770"/>
      <c r="V770"/>
      <c r="W770"/>
      <c r="X770"/>
    </row>
    <row r="771" spans="2:24" x14ac:dyDescent="0.3">
      <c r="B771" s="113"/>
      <c r="C771"/>
      <c r="D771"/>
      <c r="E771"/>
      <c r="F771"/>
      <c r="G771"/>
      <c r="H771"/>
      <c r="I771"/>
      <c r="J771"/>
      <c r="K771"/>
      <c r="L771"/>
      <c r="M771"/>
      <c r="N771"/>
      <c r="O771"/>
      <c r="P771"/>
      <c r="Q771"/>
      <c r="R771"/>
      <c r="S771"/>
      <c r="T771"/>
      <c r="U771"/>
      <c r="V771"/>
      <c r="W771"/>
      <c r="X771"/>
    </row>
    <row r="772" spans="2:24" x14ac:dyDescent="0.3">
      <c r="B772" s="113"/>
      <c r="C772"/>
      <c r="D772"/>
      <c r="E772"/>
      <c r="F772"/>
      <c r="G772"/>
      <c r="H772"/>
      <c r="I772"/>
      <c r="J772"/>
      <c r="K772"/>
      <c r="L772"/>
      <c r="M772"/>
      <c r="N772"/>
      <c r="O772"/>
      <c r="P772"/>
      <c r="Q772"/>
      <c r="R772"/>
      <c r="S772"/>
      <c r="T772"/>
      <c r="U772"/>
      <c r="V772"/>
      <c r="W772"/>
      <c r="X772"/>
    </row>
    <row r="773" spans="2:24" x14ac:dyDescent="0.3">
      <c r="B773" s="113"/>
      <c r="C773"/>
      <c r="D773"/>
      <c r="E773"/>
      <c r="F773"/>
      <c r="G773"/>
      <c r="H773"/>
      <c r="I773"/>
      <c r="J773"/>
      <c r="K773"/>
      <c r="L773"/>
      <c r="M773"/>
      <c r="N773"/>
      <c r="O773"/>
      <c r="P773"/>
      <c r="Q773"/>
      <c r="R773"/>
      <c r="S773"/>
      <c r="T773"/>
      <c r="U773"/>
      <c r="V773"/>
      <c r="W773"/>
      <c r="X773"/>
    </row>
    <row r="774" spans="2:24" x14ac:dyDescent="0.3">
      <c r="B774" s="113"/>
      <c r="C774"/>
      <c r="D774"/>
      <c r="E774"/>
      <c r="F774"/>
      <c r="G774"/>
      <c r="H774"/>
      <c r="I774"/>
      <c r="J774"/>
      <c r="K774"/>
      <c r="L774"/>
      <c r="M774"/>
      <c r="N774"/>
      <c r="O774"/>
      <c r="P774"/>
      <c r="Q774"/>
      <c r="R774"/>
      <c r="S774"/>
      <c r="T774"/>
      <c r="U774"/>
      <c r="V774"/>
      <c r="W774"/>
      <c r="X774"/>
    </row>
    <row r="775" spans="2:24" x14ac:dyDescent="0.3">
      <c r="B775" s="113"/>
      <c r="C775"/>
      <c r="D775"/>
      <c r="E775"/>
      <c r="F775"/>
      <c r="G775"/>
      <c r="H775"/>
      <c r="I775"/>
      <c r="J775"/>
      <c r="K775"/>
      <c r="L775"/>
      <c r="M775"/>
      <c r="N775"/>
      <c r="O775"/>
      <c r="P775"/>
      <c r="Q775"/>
      <c r="R775"/>
      <c r="S775"/>
      <c r="T775"/>
      <c r="U775"/>
      <c r="V775"/>
      <c r="W775"/>
      <c r="X775"/>
    </row>
    <row r="776" spans="2:24" x14ac:dyDescent="0.3">
      <c r="B776" s="113"/>
      <c r="C776"/>
      <c r="D776"/>
      <c r="E776"/>
      <c r="F776"/>
      <c r="G776"/>
      <c r="H776"/>
      <c r="I776"/>
      <c r="J776"/>
      <c r="K776"/>
      <c r="L776"/>
      <c r="M776"/>
      <c r="N776"/>
      <c r="O776"/>
      <c r="P776"/>
      <c r="Q776"/>
      <c r="R776"/>
      <c r="S776"/>
      <c r="T776"/>
      <c r="U776"/>
      <c r="V776"/>
      <c r="W776"/>
      <c r="X776"/>
    </row>
    <row r="777" spans="2:24" x14ac:dyDescent="0.3">
      <c r="B777" s="113"/>
      <c r="C777"/>
      <c r="D777"/>
      <c r="E777"/>
      <c r="F777"/>
      <c r="G777"/>
      <c r="H777"/>
      <c r="I777"/>
      <c r="J777"/>
      <c r="K777"/>
      <c r="L777"/>
      <c r="M777"/>
      <c r="N777"/>
      <c r="O777"/>
      <c r="P777"/>
      <c r="Q777"/>
      <c r="R777"/>
      <c r="S777"/>
      <c r="T777"/>
      <c r="U777"/>
      <c r="V777"/>
      <c r="W777"/>
      <c r="X777"/>
    </row>
    <row r="778" spans="2:24" x14ac:dyDescent="0.3">
      <c r="B778" s="113"/>
      <c r="C778"/>
      <c r="D778"/>
      <c r="E778"/>
      <c r="F778"/>
      <c r="G778"/>
      <c r="H778"/>
      <c r="I778"/>
      <c r="J778"/>
      <c r="K778"/>
      <c r="L778"/>
      <c r="M778"/>
      <c r="N778"/>
      <c r="O778"/>
      <c r="P778"/>
      <c r="Q778"/>
      <c r="R778"/>
      <c r="S778"/>
      <c r="T778"/>
      <c r="U778"/>
      <c r="V778"/>
      <c r="W778"/>
      <c r="X778"/>
    </row>
    <row r="779" spans="2:24" x14ac:dyDescent="0.3">
      <c r="B779" s="113"/>
      <c r="C779"/>
      <c r="D779"/>
      <c r="E779"/>
      <c r="F779"/>
      <c r="G779"/>
      <c r="H779"/>
      <c r="I779"/>
      <c r="J779"/>
      <c r="K779"/>
      <c r="L779"/>
      <c r="M779"/>
      <c r="N779"/>
      <c r="O779"/>
      <c r="P779"/>
      <c r="Q779"/>
      <c r="R779"/>
      <c r="S779"/>
      <c r="T779"/>
      <c r="U779"/>
      <c r="V779"/>
      <c r="W779"/>
      <c r="X779"/>
    </row>
    <row r="780" spans="2:24" x14ac:dyDescent="0.3">
      <c r="B780" s="113"/>
      <c r="C780"/>
      <c r="D780"/>
      <c r="E780"/>
      <c r="F780"/>
      <c r="G780"/>
      <c r="H780"/>
      <c r="I780"/>
      <c r="J780"/>
      <c r="K780"/>
      <c r="L780"/>
      <c r="M780"/>
      <c r="N780"/>
      <c r="O780"/>
      <c r="P780"/>
      <c r="Q780"/>
      <c r="R780"/>
      <c r="S780"/>
      <c r="T780"/>
      <c r="U780"/>
      <c r="V780"/>
      <c r="W780"/>
      <c r="X780"/>
    </row>
    <row r="781" spans="2:24" x14ac:dyDescent="0.3">
      <c r="B781" s="113"/>
      <c r="C781"/>
      <c r="D781"/>
      <c r="E781"/>
      <c r="F781"/>
      <c r="G781"/>
      <c r="H781"/>
      <c r="I781"/>
      <c r="J781"/>
      <c r="K781"/>
      <c r="L781"/>
      <c r="M781"/>
      <c r="N781"/>
      <c r="O781"/>
      <c r="P781"/>
      <c r="Q781"/>
      <c r="R781"/>
      <c r="S781"/>
      <c r="T781"/>
      <c r="U781"/>
      <c r="V781"/>
      <c r="W781"/>
      <c r="X781"/>
    </row>
    <row r="782" spans="2:24" x14ac:dyDescent="0.3">
      <c r="B782" s="113"/>
      <c r="C782"/>
      <c r="D782"/>
      <c r="E782"/>
      <c r="F782"/>
      <c r="G782"/>
      <c r="H782"/>
      <c r="I782"/>
      <c r="J782"/>
      <c r="K782"/>
      <c r="L782"/>
      <c r="M782"/>
      <c r="N782"/>
      <c r="O782"/>
      <c r="P782"/>
      <c r="Q782"/>
      <c r="R782"/>
      <c r="S782"/>
      <c r="T782"/>
      <c r="U782"/>
      <c r="V782"/>
      <c r="W782"/>
      <c r="X782"/>
    </row>
    <row r="783" spans="2:24" x14ac:dyDescent="0.3">
      <c r="B783" s="113"/>
      <c r="C783"/>
      <c r="D783"/>
      <c r="E783"/>
      <c r="F783"/>
      <c r="G783"/>
      <c r="H783"/>
      <c r="I783"/>
      <c r="J783"/>
      <c r="K783"/>
      <c r="L783"/>
      <c r="M783"/>
      <c r="N783"/>
      <c r="O783"/>
      <c r="P783"/>
      <c r="Q783"/>
      <c r="R783"/>
      <c r="S783"/>
      <c r="T783"/>
      <c r="U783"/>
      <c r="V783"/>
      <c r="W783"/>
      <c r="X783"/>
    </row>
    <row r="784" spans="2:24" x14ac:dyDescent="0.3">
      <c r="B784" s="113"/>
      <c r="C784"/>
      <c r="D784"/>
      <c r="E784"/>
      <c r="F784"/>
      <c r="G784"/>
      <c r="H784"/>
      <c r="I784"/>
      <c r="J784"/>
      <c r="K784"/>
      <c r="L784"/>
      <c r="M784"/>
      <c r="N784"/>
      <c r="O784"/>
      <c r="P784"/>
      <c r="Q784"/>
      <c r="R784"/>
      <c r="S784"/>
      <c r="T784"/>
      <c r="U784"/>
      <c r="V784"/>
      <c r="W784"/>
      <c r="X784"/>
    </row>
    <row r="785" spans="2:24" x14ac:dyDescent="0.3">
      <c r="B785" s="113"/>
      <c r="C785"/>
      <c r="D785"/>
      <c r="E785"/>
      <c r="F785"/>
      <c r="G785"/>
      <c r="H785"/>
      <c r="I785"/>
      <c r="J785"/>
      <c r="K785"/>
      <c r="L785"/>
      <c r="M785"/>
      <c r="N785"/>
      <c r="O785"/>
      <c r="P785"/>
      <c r="Q785"/>
      <c r="R785"/>
      <c r="S785"/>
      <c r="T785"/>
      <c r="U785"/>
      <c r="V785"/>
      <c r="W785"/>
      <c r="X785"/>
    </row>
    <row r="786" spans="2:24" x14ac:dyDescent="0.3">
      <c r="B786" s="113"/>
      <c r="C786"/>
      <c r="D786"/>
      <c r="E786"/>
      <c r="F786"/>
      <c r="G786"/>
      <c r="H786"/>
      <c r="I786"/>
      <c r="J786"/>
      <c r="K786"/>
      <c r="L786"/>
      <c r="M786"/>
      <c r="N786"/>
      <c r="O786"/>
      <c r="P786"/>
      <c r="Q786"/>
      <c r="R786"/>
      <c r="S786"/>
      <c r="T786"/>
      <c r="U786"/>
      <c r="V786"/>
      <c r="W786"/>
      <c r="X786"/>
    </row>
    <row r="787" spans="2:24" x14ac:dyDescent="0.3">
      <c r="B787" s="113"/>
      <c r="C787"/>
      <c r="D787"/>
      <c r="E787"/>
      <c r="F787"/>
      <c r="G787"/>
      <c r="H787"/>
      <c r="I787"/>
      <c r="J787"/>
      <c r="K787"/>
      <c r="L787"/>
      <c r="M787"/>
      <c r="N787"/>
      <c r="O787"/>
      <c r="P787"/>
      <c r="Q787"/>
      <c r="R787"/>
      <c r="S787"/>
      <c r="T787"/>
      <c r="U787"/>
      <c r="V787"/>
      <c r="W787"/>
      <c r="X787"/>
    </row>
    <row r="788" spans="2:24" x14ac:dyDescent="0.3">
      <c r="B788" s="113"/>
      <c r="C788"/>
      <c r="D788"/>
      <c r="E788"/>
      <c r="F788"/>
      <c r="G788"/>
      <c r="H788"/>
      <c r="I788"/>
      <c r="J788"/>
      <c r="K788"/>
      <c r="L788"/>
      <c r="M788"/>
      <c r="N788"/>
      <c r="O788"/>
      <c r="P788"/>
      <c r="Q788"/>
      <c r="R788"/>
      <c r="S788"/>
      <c r="T788"/>
      <c r="U788"/>
      <c r="V788"/>
      <c r="W788"/>
      <c r="X788"/>
    </row>
    <row r="789" spans="2:24" x14ac:dyDescent="0.3">
      <c r="B789" s="113"/>
      <c r="C789"/>
      <c r="D789"/>
      <c r="E789"/>
      <c r="F789"/>
      <c r="G789"/>
      <c r="H789"/>
      <c r="I789"/>
      <c r="J789"/>
      <c r="K789"/>
      <c r="L789"/>
      <c r="M789"/>
      <c r="N789"/>
      <c r="O789"/>
      <c r="P789"/>
      <c r="Q789"/>
      <c r="R789"/>
      <c r="S789"/>
      <c r="T789"/>
      <c r="U789"/>
      <c r="V789"/>
      <c r="W789"/>
      <c r="X789"/>
    </row>
    <row r="790" spans="2:24" x14ac:dyDescent="0.3">
      <c r="B790" s="113"/>
      <c r="C790"/>
      <c r="D790"/>
      <c r="E790"/>
      <c r="F790"/>
      <c r="G790"/>
      <c r="H790"/>
      <c r="I790"/>
      <c r="J790"/>
      <c r="K790"/>
      <c r="L790"/>
      <c r="M790"/>
      <c r="N790"/>
      <c r="O790"/>
      <c r="P790"/>
      <c r="Q790"/>
      <c r="R790"/>
      <c r="S790"/>
      <c r="T790"/>
      <c r="U790"/>
      <c r="V790"/>
      <c r="W790"/>
      <c r="X790"/>
    </row>
    <row r="791" spans="2:24" x14ac:dyDescent="0.3">
      <c r="B791" s="113"/>
      <c r="C791"/>
      <c r="D791"/>
      <c r="E791"/>
      <c r="F791"/>
      <c r="G791"/>
      <c r="H791"/>
      <c r="I791"/>
      <c r="J791"/>
      <c r="K791"/>
      <c r="L791"/>
      <c r="M791"/>
      <c r="N791"/>
      <c r="O791"/>
      <c r="P791"/>
      <c r="Q791"/>
      <c r="R791"/>
      <c r="S791"/>
      <c r="T791"/>
      <c r="U791"/>
      <c r="V791"/>
      <c r="W791"/>
      <c r="X791"/>
    </row>
    <row r="792" spans="2:24" x14ac:dyDescent="0.3">
      <c r="B792" s="113"/>
      <c r="C792"/>
      <c r="D792"/>
      <c r="E792"/>
      <c r="F792"/>
      <c r="G792"/>
      <c r="H792"/>
      <c r="I792"/>
      <c r="J792"/>
      <c r="K792"/>
      <c r="L792"/>
      <c r="M792"/>
      <c r="N792"/>
      <c r="O792"/>
      <c r="P792"/>
      <c r="Q792"/>
      <c r="R792"/>
      <c r="S792"/>
      <c r="T792"/>
      <c r="U792"/>
      <c r="V792"/>
      <c r="W792"/>
      <c r="X792"/>
    </row>
    <row r="793" spans="2:24" x14ac:dyDescent="0.3">
      <c r="B793" s="113"/>
      <c r="C793"/>
      <c r="D793"/>
      <c r="E793"/>
      <c r="F793"/>
      <c r="G793"/>
      <c r="H793"/>
      <c r="I793"/>
      <c r="J793"/>
      <c r="K793"/>
      <c r="L793"/>
      <c r="M793"/>
      <c r="N793"/>
      <c r="O793"/>
      <c r="P793"/>
      <c r="Q793"/>
      <c r="R793"/>
      <c r="S793"/>
      <c r="T793"/>
      <c r="U793"/>
      <c r="V793"/>
      <c r="W793"/>
      <c r="X793"/>
    </row>
    <row r="794" spans="2:24" x14ac:dyDescent="0.3">
      <c r="B794" s="113"/>
      <c r="C794"/>
      <c r="D794"/>
      <c r="E794"/>
      <c r="F794"/>
      <c r="G794"/>
      <c r="H794"/>
      <c r="I794"/>
      <c r="J794"/>
      <c r="K794"/>
      <c r="L794"/>
      <c r="M794"/>
      <c r="N794"/>
      <c r="O794"/>
      <c r="P794"/>
      <c r="Q794"/>
      <c r="R794"/>
      <c r="S794"/>
      <c r="T794"/>
      <c r="U794"/>
      <c r="V794"/>
      <c r="W794"/>
      <c r="X794"/>
    </row>
    <row r="795" spans="2:24" x14ac:dyDescent="0.3">
      <c r="B795" s="113"/>
      <c r="C795"/>
      <c r="D795"/>
      <c r="E795"/>
      <c r="F795"/>
      <c r="G795"/>
      <c r="H795"/>
      <c r="I795"/>
      <c r="J795"/>
      <c r="K795"/>
      <c r="L795"/>
      <c r="M795"/>
      <c r="N795"/>
      <c r="O795"/>
      <c r="P795"/>
      <c r="Q795"/>
      <c r="R795"/>
      <c r="S795"/>
      <c r="T795"/>
      <c r="U795"/>
      <c r="V795"/>
      <c r="W795"/>
      <c r="X795"/>
    </row>
    <row r="796" spans="2:24" x14ac:dyDescent="0.3">
      <c r="B796" s="113"/>
      <c r="C796"/>
      <c r="D796"/>
      <c r="E796"/>
      <c r="F796"/>
      <c r="G796"/>
      <c r="H796"/>
      <c r="I796"/>
      <c r="J796"/>
      <c r="K796"/>
      <c r="L796"/>
      <c r="M796"/>
      <c r="N796"/>
      <c r="O796"/>
      <c r="P796"/>
      <c r="Q796"/>
      <c r="R796"/>
      <c r="S796"/>
      <c r="T796"/>
      <c r="U796"/>
      <c r="V796"/>
      <c r="W796"/>
      <c r="X796"/>
    </row>
    <row r="797" spans="2:24" x14ac:dyDescent="0.3">
      <c r="B797" s="113"/>
      <c r="C797"/>
      <c r="D797"/>
      <c r="E797"/>
      <c r="F797"/>
      <c r="G797"/>
      <c r="H797"/>
      <c r="I797"/>
      <c r="J797"/>
      <c r="K797"/>
      <c r="L797"/>
      <c r="M797"/>
      <c r="N797"/>
      <c r="O797"/>
      <c r="P797"/>
      <c r="Q797"/>
      <c r="R797"/>
      <c r="S797"/>
      <c r="T797"/>
      <c r="U797"/>
      <c r="V797"/>
      <c r="W797"/>
      <c r="X797"/>
    </row>
    <row r="798" spans="2:24" x14ac:dyDescent="0.3">
      <c r="B798" s="113"/>
      <c r="C798"/>
      <c r="D798"/>
      <c r="E798"/>
      <c r="F798"/>
      <c r="G798"/>
      <c r="H798"/>
      <c r="I798"/>
      <c r="J798"/>
      <c r="K798"/>
      <c r="L798"/>
      <c r="M798"/>
      <c r="N798"/>
      <c r="O798"/>
      <c r="P798"/>
      <c r="Q798"/>
      <c r="R798"/>
      <c r="S798"/>
      <c r="T798"/>
      <c r="U798"/>
      <c r="V798"/>
      <c r="W798"/>
      <c r="X798"/>
    </row>
    <row r="799" spans="2:24" x14ac:dyDescent="0.3">
      <c r="B799" s="113"/>
      <c r="C799"/>
      <c r="D799"/>
      <c r="E799"/>
      <c r="F799"/>
      <c r="G799"/>
      <c r="H799"/>
      <c r="I799"/>
      <c r="J799"/>
      <c r="K799"/>
      <c r="L799"/>
      <c r="M799"/>
      <c r="N799"/>
      <c r="O799"/>
      <c r="P799"/>
      <c r="Q799"/>
      <c r="R799"/>
      <c r="S799"/>
      <c r="T799"/>
      <c r="U799"/>
      <c r="V799"/>
      <c r="W799"/>
      <c r="X799"/>
    </row>
    <row r="800" spans="2:24" x14ac:dyDescent="0.3">
      <c r="B800" s="113"/>
      <c r="C800"/>
      <c r="D800"/>
      <c r="E800"/>
      <c r="F800"/>
      <c r="G800"/>
      <c r="H800"/>
      <c r="I800"/>
      <c r="J800"/>
      <c r="K800"/>
      <c r="L800"/>
      <c r="M800"/>
      <c r="N800"/>
      <c r="O800"/>
      <c r="P800"/>
      <c r="Q800"/>
      <c r="R800"/>
      <c r="S800"/>
      <c r="T800"/>
      <c r="U800"/>
      <c r="V800"/>
      <c r="W800"/>
      <c r="X800"/>
    </row>
    <row r="801" spans="2:24" x14ac:dyDescent="0.3">
      <c r="B801" s="113"/>
      <c r="C801"/>
      <c r="D801"/>
      <c r="E801"/>
      <c r="F801"/>
      <c r="G801"/>
      <c r="H801"/>
      <c r="I801"/>
      <c r="J801"/>
      <c r="K801"/>
      <c r="L801"/>
      <c r="M801"/>
      <c r="N801"/>
      <c r="O801"/>
      <c r="P801"/>
      <c r="Q801"/>
      <c r="R801"/>
      <c r="S801"/>
      <c r="T801"/>
      <c r="U801"/>
      <c r="V801"/>
      <c r="W801"/>
      <c r="X801"/>
    </row>
    <row r="802" spans="2:24" x14ac:dyDescent="0.3">
      <c r="B802" s="113"/>
      <c r="C802"/>
      <c r="D802"/>
      <c r="E802"/>
      <c r="F802"/>
      <c r="G802"/>
      <c r="H802"/>
      <c r="I802"/>
      <c r="J802"/>
      <c r="K802"/>
      <c r="L802"/>
      <c r="M802"/>
      <c r="N802"/>
      <c r="O802"/>
      <c r="P802"/>
      <c r="Q802"/>
      <c r="R802"/>
      <c r="S802"/>
      <c r="T802"/>
      <c r="U802"/>
      <c r="V802"/>
      <c r="W802"/>
      <c r="X802"/>
    </row>
    <row r="803" spans="2:24" x14ac:dyDescent="0.3">
      <c r="B803" s="113"/>
      <c r="C803"/>
      <c r="D803"/>
      <c r="E803"/>
      <c r="F803"/>
      <c r="G803"/>
      <c r="H803"/>
      <c r="I803"/>
      <c r="J803"/>
      <c r="K803"/>
      <c r="L803"/>
      <c r="M803"/>
      <c r="N803"/>
      <c r="O803"/>
      <c r="P803"/>
      <c r="Q803"/>
      <c r="R803"/>
      <c r="S803"/>
      <c r="T803"/>
      <c r="U803"/>
      <c r="V803"/>
      <c r="W803"/>
      <c r="X803"/>
    </row>
    <row r="804" spans="2:24" x14ac:dyDescent="0.3">
      <c r="B804" s="113"/>
      <c r="C804"/>
      <c r="D804"/>
      <c r="E804"/>
      <c r="F804"/>
      <c r="G804"/>
      <c r="H804"/>
      <c r="I804"/>
      <c r="J804"/>
      <c r="K804"/>
      <c r="L804"/>
      <c r="M804"/>
      <c r="N804"/>
      <c r="O804"/>
      <c r="P804"/>
      <c r="Q804"/>
      <c r="R804"/>
      <c r="S804"/>
      <c r="T804"/>
      <c r="U804"/>
      <c r="V804"/>
      <c r="W804"/>
      <c r="X804"/>
    </row>
    <row r="805" spans="2:24" x14ac:dyDescent="0.3">
      <c r="B805" s="113"/>
      <c r="C805"/>
      <c r="D805"/>
      <c r="E805"/>
      <c r="F805"/>
      <c r="G805"/>
      <c r="H805"/>
      <c r="I805"/>
      <c r="J805"/>
      <c r="K805"/>
      <c r="L805"/>
      <c r="M805"/>
      <c r="N805"/>
      <c r="O805"/>
      <c r="P805"/>
      <c r="Q805"/>
      <c r="R805"/>
      <c r="S805"/>
      <c r="T805"/>
      <c r="U805"/>
      <c r="V805"/>
      <c r="W805"/>
      <c r="X805"/>
    </row>
    <row r="806" spans="2:24" x14ac:dyDescent="0.3">
      <c r="B806" s="113"/>
      <c r="C806"/>
      <c r="D806"/>
      <c r="E806"/>
      <c r="F806"/>
      <c r="G806"/>
      <c r="H806"/>
      <c r="I806"/>
      <c r="J806"/>
      <c r="K806"/>
      <c r="L806"/>
      <c r="M806"/>
      <c r="N806"/>
      <c r="O806"/>
      <c r="P806"/>
      <c r="Q806"/>
      <c r="R806"/>
      <c r="S806"/>
      <c r="T806"/>
      <c r="U806"/>
      <c r="V806"/>
      <c r="W806"/>
      <c r="X806"/>
    </row>
    <row r="807" spans="2:24" x14ac:dyDescent="0.3">
      <c r="B807" s="113"/>
      <c r="C807"/>
      <c r="D807"/>
      <c r="E807"/>
      <c r="F807"/>
      <c r="G807"/>
      <c r="H807"/>
      <c r="I807"/>
      <c r="J807"/>
      <c r="K807"/>
      <c r="L807"/>
      <c r="M807"/>
      <c r="N807"/>
      <c r="O807"/>
      <c r="P807"/>
      <c r="Q807"/>
      <c r="R807"/>
      <c r="S807"/>
      <c r="T807"/>
      <c r="U807"/>
      <c r="V807"/>
      <c r="W807"/>
      <c r="X807"/>
    </row>
    <row r="808" spans="2:24" x14ac:dyDescent="0.3">
      <c r="B808" s="113"/>
      <c r="C808"/>
      <c r="D808"/>
      <c r="E808"/>
      <c r="F808"/>
      <c r="G808"/>
      <c r="H808"/>
      <c r="I808"/>
      <c r="J808"/>
      <c r="K808"/>
      <c r="L808"/>
      <c r="M808"/>
      <c r="N808"/>
      <c r="O808"/>
      <c r="P808"/>
      <c r="Q808"/>
      <c r="R808"/>
      <c r="S808"/>
      <c r="T808"/>
      <c r="U808"/>
      <c r="V808"/>
      <c r="W808"/>
      <c r="X808"/>
    </row>
    <row r="809" spans="2:24" x14ac:dyDescent="0.3">
      <c r="B809" s="113"/>
      <c r="C809"/>
      <c r="D809"/>
      <c r="E809"/>
      <c r="F809"/>
      <c r="G809"/>
      <c r="H809"/>
      <c r="I809"/>
      <c r="J809"/>
      <c r="K809"/>
      <c r="L809"/>
      <c r="M809"/>
      <c r="N809"/>
      <c r="O809"/>
      <c r="P809"/>
      <c r="Q809"/>
      <c r="R809"/>
      <c r="S809"/>
      <c r="T809"/>
      <c r="U809"/>
      <c r="V809"/>
      <c r="W809"/>
      <c r="X809"/>
    </row>
    <row r="810" spans="2:24" x14ac:dyDescent="0.3">
      <c r="B810" s="113"/>
      <c r="C810"/>
      <c r="D810"/>
      <c r="E810"/>
      <c r="F810"/>
      <c r="G810"/>
      <c r="H810"/>
      <c r="I810"/>
      <c r="J810"/>
      <c r="K810"/>
      <c r="L810"/>
      <c r="M810"/>
      <c r="N810"/>
      <c r="O810"/>
      <c r="P810"/>
      <c r="Q810"/>
      <c r="R810"/>
      <c r="S810"/>
      <c r="T810"/>
      <c r="U810"/>
      <c r="V810"/>
      <c r="W810"/>
      <c r="X810"/>
    </row>
    <row r="811" spans="2:24" x14ac:dyDescent="0.3">
      <c r="B811" s="113"/>
      <c r="C811"/>
      <c r="D811"/>
      <c r="E811"/>
      <c r="F811"/>
      <c r="G811"/>
      <c r="H811"/>
      <c r="I811"/>
      <c r="J811"/>
      <c r="K811"/>
      <c r="L811"/>
      <c r="M811"/>
      <c r="N811"/>
      <c r="O811"/>
      <c r="P811"/>
      <c r="Q811"/>
      <c r="R811"/>
      <c r="S811"/>
      <c r="T811"/>
      <c r="U811"/>
      <c r="V811"/>
      <c r="W811"/>
      <c r="X811"/>
    </row>
    <row r="812" spans="2:24" x14ac:dyDescent="0.3">
      <c r="B812" s="113"/>
      <c r="C812"/>
      <c r="D812"/>
      <c r="E812"/>
      <c r="F812"/>
      <c r="G812"/>
      <c r="H812"/>
      <c r="I812"/>
      <c r="J812"/>
      <c r="K812"/>
      <c r="L812"/>
      <c r="M812"/>
      <c r="N812"/>
      <c r="O812"/>
      <c r="P812"/>
      <c r="Q812"/>
      <c r="R812"/>
      <c r="S812"/>
      <c r="T812"/>
      <c r="U812"/>
      <c r="V812"/>
      <c r="W812"/>
      <c r="X812"/>
    </row>
    <row r="813" spans="2:24" x14ac:dyDescent="0.3">
      <c r="B813" s="113"/>
      <c r="C813"/>
      <c r="D813"/>
      <c r="E813"/>
      <c r="F813"/>
      <c r="G813"/>
      <c r="H813"/>
      <c r="I813"/>
      <c r="J813"/>
      <c r="K813"/>
      <c r="L813"/>
      <c r="M813"/>
      <c r="N813"/>
      <c r="O813"/>
      <c r="P813"/>
      <c r="Q813"/>
      <c r="R813"/>
      <c r="S813"/>
      <c r="T813"/>
      <c r="U813"/>
      <c r="V813"/>
      <c r="W813"/>
      <c r="X813"/>
    </row>
    <row r="814" spans="2:24" x14ac:dyDescent="0.3">
      <c r="B814" s="113"/>
      <c r="C814"/>
      <c r="D814"/>
      <c r="E814"/>
      <c r="F814"/>
      <c r="G814"/>
      <c r="H814"/>
      <c r="I814"/>
      <c r="J814"/>
      <c r="K814"/>
      <c r="L814"/>
      <c r="M814"/>
      <c r="N814"/>
      <c r="O814"/>
      <c r="P814"/>
      <c r="Q814"/>
      <c r="R814"/>
      <c r="S814"/>
      <c r="T814"/>
      <c r="U814"/>
      <c r="V814"/>
      <c r="W814"/>
      <c r="X814"/>
    </row>
    <row r="815" spans="2:24" x14ac:dyDescent="0.3">
      <c r="B815" s="113"/>
      <c r="C815"/>
      <c r="D815"/>
      <c r="E815"/>
      <c r="F815"/>
      <c r="G815"/>
      <c r="H815"/>
      <c r="I815"/>
      <c r="J815"/>
      <c r="K815"/>
      <c r="L815"/>
      <c r="M815"/>
      <c r="N815"/>
      <c r="O815"/>
      <c r="P815"/>
      <c r="Q815"/>
      <c r="R815"/>
      <c r="S815"/>
      <c r="T815"/>
      <c r="U815"/>
      <c r="V815"/>
      <c r="W815"/>
      <c r="X815"/>
    </row>
    <row r="816" spans="2:24" x14ac:dyDescent="0.3">
      <c r="B816" s="113"/>
      <c r="C816"/>
      <c r="D816"/>
      <c r="E816"/>
      <c r="F816"/>
      <c r="G816"/>
      <c r="H816"/>
      <c r="I816"/>
      <c r="J816"/>
      <c r="K816"/>
      <c r="L816"/>
      <c r="M816"/>
      <c r="N816"/>
      <c r="O816"/>
      <c r="P816"/>
      <c r="Q816"/>
      <c r="R816"/>
      <c r="S816"/>
      <c r="T816"/>
      <c r="U816"/>
      <c r="V816"/>
      <c r="W816"/>
      <c r="X816"/>
    </row>
    <row r="817" spans="2:24" x14ac:dyDescent="0.3">
      <c r="B817" s="113"/>
      <c r="C817"/>
      <c r="D817"/>
      <c r="E817"/>
      <c r="F817"/>
      <c r="G817"/>
      <c r="H817"/>
      <c r="I817"/>
      <c r="J817"/>
      <c r="K817"/>
      <c r="L817"/>
      <c r="M817"/>
      <c r="N817"/>
      <c r="O817"/>
      <c r="P817"/>
      <c r="Q817"/>
      <c r="R817"/>
      <c r="S817"/>
      <c r="T817"/>
      <c r="U817"/>
      <c r="V817"/>
      <c r="W817"/>
      <c r="X817"/>
    </row>
    <row r="818" spans="2:24" x14ac:dyDescent="0.3">
      <c r="B818" s="113"/>
      <c r="C818"/>
      <c r="D818"/>
      <c r="E818"/>
      <c r="F818"/>
      <c r="G818"/>
      <c r="H818"/>
      <c r="I818"/>
      <c r="J818"/>
      <c r="K818"/>
      <c r="L818"/>
      <c r="M818"/>
      <c r="N818"/>
      <c r="O818"/>
      <c r="P818"/>
      <c r="Q818"/>
      <c r="R818"/>
      <c r="S818"/>
      <c r="T818"/>
      <c r="U818"/>
      <c r="V818"/>
      <c r="W818"/>
      <c r="X818"/>
    </row>
    <row r="819" spans="2:24" x14ac:dyDescent="0.3">
      <c r="B819" s="113"/>
      <c r="C819"/>
      <c r="D819"/>
      <c r="E819"/>
      <c r="F819"/>
      <c r="G819"/>
      <c r="H819"/>
      <c r="I819"/>
      <c r="J819"/>
      <c r="K819"/>
      <c r="L819"/>
      <c r="M819"/>
      <c r="N819"/>
      <c r="O819"/>
      <c r="P819"/>
      <c r="Q819"/>
      <c r="R819"/>
      <c r="S819"/>
      <c r="T819"/>
      <c r="U819"/>
      <c r="V819"/>
      <c r="W819"/>
      <c r="X819"/>
    </row>
    <row r="820" spans="2:24" x14ac:dyDescent="0.3">
      <c r="B820" s="113"/>
      <c r="C820"/>
      <c r="D820"/>
      <c r="E820"/>
      <c r="F820"/>
      <c r="G820"/>
      <c r="H820"/>
      <c r="I820"/>
      <c r="J820"/>
      <c r="K820"/>
      <c r="L820"/>
      <c r="M820"/>
      <c r="N820"/>
      <c r="O820"/>
      <c r="P820"/>
      <c r="Q820"/>
      <c r="R820"/>
      <c r="S820"/>
      <c r="T820"/>
      <c r="U820"/>
      <c r="V820"/>
      <c r="W820"/>
      <c r="X820"/>
    </row>
    <row r="821" spans="2:24" x14ac:dyDescent="0.3">
      <c r="B821" s="113"/>
      <c r="C821"/>
      <c r="D821"/>
      <c r="E821"/>
      <c r="F821"/>
      <c r="G821"/>
      <c r="H821"/>
      <c r="I821"/>
      <c r="J821"/>
      <c r="K821"/>
      <c r="L821"/>
      <c r="M821"/>
      <c r="N821"/>
      <c r="O821"/>
      <c r="P821"/>
      <c r="Q821"/>
      <c r="R821"/>
      <c r="S821"/>
      <c r="T821"/>
      <c r="U821"/>
      <c r="V821"/>
      <c r="W821"/>
      <c r="X821"/>
    </row>
    <row r="822" spans="2:24" x14ac:dyDescent="0.3">
      <c r="B822" s="113"/>
      <c r="C822"/>
      <c r="D822"/>
      <c r="E822"/>
      <c r="F822"/>
      <c r="G822"/>
      <c r="H822"/>
      <c r="I822"/>
      <c r="J822"/>
      <c r="K822"/>
      <c r="L822"/>
      <c r="M822"/>
      <c r="N822"/>
      <c r="O822"/>
      <c r="P822"/>
      <c r="Q822"/>
      <c r="R822"/>
      <c r="S822"/>
      <c r="T822"/>
      <c r="U822"/>
      <c r="V822"/>
      <c r="W822"/>
      <c r="X822"/>
    </row>
    <row r="823" spans="2:24" x14ac:dyDescent="0.3">
      <c r="B823" s="113"/>
      <c r="C823"/>
      <c r="D823"/>
      <c r="E823"/>
      <c r="F823"/>
      <c r="G823"/>
      <c r="H823"/>
      <c r="I823"/>
      <c r="J823"/>
      <c r="K823"/>
      <c r="L823"/>
      <c r="M823"/>
      <c r="N823"/>
      <c r="O823"/>
      <c r="P823"/>
      <c r="Q823"/>
      <c r="R823"/>
      <c r="S823"/>
      <c r="T823"/>
      <c r="U823"/>
      <c r="V823"/>
      <c r="W823"/>
      <c r="X823"/>
    </row>
    <row r="824" spans="2:24" x14ac:dyDescent="0.3">
      <c r="B824" s="113"/>
      <c r="C824"/>
      <c r="D824"/>
      <c r="E824"/>
      <c r="F824"/>
      <c r="G824"/>
      <c r="H824"/>
      <c r="I824"/>
      <c r="J824"/>
      <c r="K824"/>
      <c r="L824"/>
      <c r="M824"/>
      <c r="N824"/>
      <c r="O824"/>
      <c r="P824"/>
      <c r="Q824"/>
      <c r="R824"/>
      <c r="S824"/>
      <c r="T824"/>
      <c r="U824"/>
      <c r="V824"/>
      <c r="W824"/>
      <c r="X824"/>
    </row>
    <row r="825" spans="2:24" x14ac:dyDescent="0.3">
      <c r="B825" s="113"/>
      <c r="C825"/>
      <c r="D825"/>
      <c r="E825"/>
      <c r="F825"/>
      <c r="G825"/>
      <c r="H825"/>
      <c r="I825"/>
      <c r="J825"/>
      <c r="K825"/>
      <c r="L825"/>
      <c r="M825"/>
      <c r="N825"/>
      <c r="O825"/>
      <c r="P825"/>
      <c r="Q825"/>
      <c r="R825"/>
      <c r="S825"/>
      <c r="T825"/>
      <c r="U825"/>
      <c r="V825"/>
      <c r="W825"/>
      <c r="X825"/>
    </row>
    <row r="826" spans="2:24" x14ac:dyDescent="0.3">
      <c r="B826" s="113"/>
      <c r="C826"/>
      <c r="D826"/>
      <c r="E826"/>
      <c r="F826"/>
      <c r="G826"/>
      <c r="H826"/>
      <c r="I826"/>
      <c r="J826"/>
      <c r="K826"/>
      <c r="L826"/>
      <c r="M826"/>
      <c r="N826"/>
      <c r="O826"/>
      <c r="P826"/>
      <c r="Q826"/>
      <c r="R826"/>
      <c r="S826"/>
      <c r="T826"/>
      <c r="U826"/>
      <c r="V826"/>
      <c r="W826"/>
      <c r="X826"/>
    </row>
    <row r="827" spans="2:24" x14ac:dyDescent="0.3">
      <c r="B827" s="113"/>
      <c r="C827"/>
      <c r="D827"/>
      <c r="E827"/>
      <c r="F827"/>
      <c r="G827"/>
      <c r="H827"/>
      <c r="I827"/>
      <c r="J827"/>
      <c r="K827"/>
      <c r="L827"/>
      <c r="M827"/>
      <c r="N827"/>
      <c r="O827"/>
      <c r="P827"/>
      <c r="Q827"/>
      <c r="R827"/>
      <c r="S827"/>
      <c r="T827"/>
      <c r="U827"/>
      <c r="V827"/>
      <c r="W827"/>
      <c r="X827"/>
    </row>
    <row r="828" spans="2:24" x14ac:dyDescent="0.3">
      <c r="B828" s="113"/>
      <c r="C828"/>
      <c r="D828"/>
      <c r="E828"/>
      <c r="F828"/>
      <c r="G828"/>
      <c r="H828"/>
      <c r="I828"/>
      <c r="J828"/>
      <c r="K828"/>
      <c r="L828"/>
      <c r="M828"/>
      <c r="N828"/>
      <c r="O828"/>
      <c r="P828"/>
      <c r="Q828"/>
      <c r="R828"/>
      <c r="S828"/>
      <c r="T828"/>
      <c r="U828"/>
      <c r="V828"/>
      <c r="W828"/>
      <c r="X828"/>
    </row>
    <row r="829" spans="2:24" x14ac:dyDescent="0.3">
      <c r="B829" s="113"/>
      <c r="C829"/>
      <c r="D829"/>
      <c r="E829"/>
      <c r="F829"/>
      <c r="G829"/>
      <c r="H829"/>
      <c r="I829"/>
      <c r="J829"/>
      <c r="K829"/>
      <c r="L829"/>
      <c r="M829"/>
      <c r="N829"/>
      <c r="O829"/>
      <c r="P829"/>
      <c r="Q829"/>
      <c r="R829"/>
      <c r="S829"/>
      <c r="T829"/>
      <c r="U829"/>
      <c r="V829"/>
      <c r="W829"/>
      <c r="X829"/>
    </row>
    <row r="830" spans="2:24" x14ac:dyDescent="0.3">
      <c r="B830" s="113"/>
      <c r="C830"/>
      <c r="D830"/>
      <c r="E830"/>
      <c r="F830"/>
      <c r="G830"/>
      <c r="H830"/>
      <c r="I830"/>
      <c r="J830"/>
      <c r="K830"/>
      <c r="L830"/>
      <c r="M830"/>
      <c r="N830"/>
      <c r="O830"/>
      <c r="P830"/>
      <c r="Q830"/>
      <c r="R830"/>
      <c r="S830"/>
      <c r="T830"/>
      <c r="U830"/>
      <c r="V830"/>
      <c r="W830"/>
      <c r="X830"/>
    </row>
    <row r="831" spans="2:24" x14ac:dyDescent="0.3">
      <c r="B831" s="113"/>
      <c r="C831"/>
      <c r="D831"/>
      <c r="E831"/>
      <c r="F831"/>
      <c r="G831"/>
      <c r="H831"/>
      <c r="I831"/>
      <c r="J831"/>
      <c r="K831"/>
      <c r="L831"/>
      <c r="M831"/>
      <c r="N831"/>
      <c r="O831"/>
      <c r="P831"/>
      <c r="Q831"/>
      <c r="R831"/>
      <c r="S831"/>
      <c r="T831"/>
      <c r="U831"/>
      <c r="V831"/>
      <c r="W831"/>
      <c r="X831"/>
    </row>
    <row r="832" spans="2:24" x14ac:dyDescent="0.3">
      <c r="B832" s="113"/>
      <c r="C832"/>
      <c r="D832"/>
      <c r="E832"/>
      <c r="F832"/>
      <c r="G832"/>
      <c r="H832"/>
      <c r="I832"/>
      <c r="J832"/>
      <c r="K832"/>
      <c r="L832"/>
      <c r="M832"/>
      <c r="N832"/>
      <c r="O832"/>
      <c r="P832"/>
      <c r="Q832"/>
      <c r="R832"/>
      <c r="S832"/>
      <c r="T832"/>
      <c r="U832"/>
      <c r="V832"/>
      <c r="W832"/>
      <c r="X832"/>
    </row>
    <row r="833" spans="2:24" x14ac:dyDescent="0.3">
      <c r="B833" s="113"/>
      <c r="C833"/>
      <c r="D833"/>
      <c r="E833"/>
      <c r="F833"/>
      <c r="G833"/>
      <c r="H833"/>
      <c r="I833"/>
      <c r="J833"/>
      <c r="K833"/>
      <c r="L833"/>
      <c r="M833"/>
      <c r="N833"/>
      <c r="O833"/>
      <c r="P833"/>
      <c r="Q833"/>
      <c r="R833"/>
      <c r="S833"/>
      <c r="T833"/>
      <c r="U833"/>
      <c r="V833"/>
      <c r="W833"/>
      <c r="X833"/>
    </row>
    <row r="834" spans="2:24" x14ac:dyDescent="0.3">
      <c r="B834" s="113"/>
      <c r="C834"/>
      <c r="D834"/>
      <c r="E834"/>
      <c r="F834"/>
      <c r="G834"/>
      <c r="H834"/>
      <c r="I834"/>
      <c r="J834"/>
      <c r="K834"/>
      <c r="L834"/>
      <c r="M834"/>
      <c r="N834"/>
      <c r="O834"/>
      <c r="P834"/>
      <c r="Q834"/>
      <c r="R834"/>
      <c r="S834"/>
      <c r="T834"/>
      <c r="U834"/>
      <c r="V834"/>
      <c r="W834"/>
      <c r="X834"/>
    </row>
    <row r="835" spans="2:24" x14ac:dyDescent="0.3">
      <c r="B835" s="113"/>
      <c r="C835"/>
      <c r="D835"/>
      <c r="E835"/>
      <c r="F835"/>
      <c r="G835"/>
      <c r="H835"/>
      <c r="I835"/>
      <c r="J835"/>
      <c r="K835"/>
      <c r="L835"/>
      <c r="M835"/>
      <c r="N835"/>
      <c r="O835"/>
      <c r="P835"/>
      <c r="Q835"/>
      <c r="R835"/>
      <c r="S835"/>
      <c r="T835"/>
      <c r="U835"/>
      <c r="V835"/>
      <c r="W835"/>
      <c r="X835"/>
    </row>
    <row r="836" spans="2:24" x14ac:dyDescent="0.3">
      <c r="B836" s="113"/>
      <c r="C836"/>
      <c r="D836"/>
      <c r="E836"/>
      <c r="F836"/>
      <c r="G836"/>
      <c r="H836"/>
      <c r="I836"/>
      <c r="J836"/>
      <c r="K836"/>
      <c r="L836"/>
      <c r="M836"/>
      <c r="N836"/>
      <c r="O836"/>
      <c r="P836"/>
      <c r="Q836"/>
      <c r="R836"/>
      <c r="S836"/>
      <c r="T836"/>
      <c r="U836"/>
      <c r="V836"/>
      <c r="W836"/>
      <c r="X836"/>
    </row>
    <row r="837" spans="2:24" x14ac:dyDescent="0.3">
      <c r="B837" s="113"/>
      <c r="C837"/>
      <c r="D837"/>
      <c r="E837"/>
      <c r="F837"/>
      <c r="G837"/>
      <c r="H837"/>
      <c r="I837"/>
      <c r="J837"/>
      <c r="K837"/>
      <c r="L837"/>
      <c r="M837"/>
      <c r="N837"/>
      <c r="O837"/>
      <c r="P837"/>
      <c r="Q837"/>
      <c r="R837"/>
      <c r="S837"/>
      <c r="T837"/>
      <c r="U837"/>
      <c r="V837"/>
      <c r="W837"/>
      <c r="X837"/>
    </row>
    <row r="838" spans="2:24" x14ac:dyDescent="0.3">
      <c r="B838" s="113"/>
      <c r="C838"/>
      <c r="D838"/>
      <c r="E838"/>
      <c r="F838"/>
      <c r="G838"/>
      <c r="H838"/>
      <c r="I838"/>
      <c r="J838"/>
      <c r="K838"/>
      <c r="L838"/>
      <c r="M838"/>
      <c r="N838"/>
      <c r="O838"/>
      <c r="P838"/>
      <c r="Q838"/>
      <c r="R838"/>
      <c r="S838"/>
      <c r="T838"/>
      <c r="U838"/>
      <c r="V838"/>
      <c r="W838"/>
      <c r="X838"/>
    </row>
    <row r="839" spans="2:24" x14ac:dyDescent="0.3">
      <c r="B839" s="113"/>
      <c r="C839"/>
      <c r="D839"/>
      <c r="E839"/>
      <c r="F839"/>
      <c r="G839"/>
      <c r="H839"/>
      <c r="I839"/>
      <c r="J839"/>
      <c r="K839"/>
      <c r="L839"/>
      <c r="M839"/>
      <c r="N839"/>
      <c r="O839"/>
      <c r="P839"/>
      <c r="Q839"/>
      <c r="R839"/>
      <c r="S839"/>
      <c r="T839"/>
      <c r="U839"/>
      <c r="V839"/>
      <c r="W839"/>
      <c r="X839"/>
    </row>
    <row r="840" spans="2:24" x14ac:dyDescent="0.3">
      <c r="B840" s="113"/>
      <c r="C840"/>
      <c r="D840"/>
      <c r="E840"/>
      <c r="F840"/>
      <c r="G840"/>
      <c r="H840"/>
      <c r="I840"/>
      <c r="J840"/>
      <c r="K840"/>
      <c r="L840"/>
      <c r="M840"/>
      <c r="N840"/>
      <c r="O840"/>
      <c r="P840"/>
      <c r="Q840"/>
      <c r="R840"/>
      <c r="S840"/>
      <c r="T840"/>
      <c r="U840"/>
      <c r="V840"/>
      <c r="W840"/>
      <c r="X840"/>
    </row>
    <row r="841" spans="2:24" x14ac:dyDescent="0.3">
      <c r="B841" s="113"/>
      <c r="C841"/>
      <c r="D841"/>
      <c r="E841"/>
      <c r="F841"/>
      <c r="G841"/>
      <c r="H841"/>
      <c r="I841"/>
      <c r="J841"/>
      <c r="K841"/>
      <c r="L841"/>
      <c r="M841"/>
      <c r="N841"/>
      <c r="O841"/>
      <c r="P841"/>
      <c r="Q841"/>
      <c r="R841"/>
      <c r="S841"/>
      <c r="T841"/>
      <c r="U841"/>
      <c r="V841"/>
      <c r="W841"/>
      <c r="X841"/>
    </row>
    <row r="842" spans="2:24" x14ac:dyDescent="0.3">
      <c r="B842" s="113"/>
      <c r="C842"/>
      <c r="D842"/>
      <c r="E842"/>
      <c r="F842"/>
      <c r="G842"/>
      <c r="H842"/>
      <c r="I842"/>
      <c r="J842"/>
      <c r="K842"/>
      <c r="L842"/>
      <c r="M842"/>
      <c r="N842"/>
      <c r="O842"/>
      <c r="P842"/>
      <c r="Q842"/>
      <c r="R842"/>
      <c r="S842"/>
      <c r="T842"/>
      <c r="U842"/>
      <c r="V842"/>
      <c r="W842"/>
      <c r="X842"/>
    </row>
    <row r="843" spans="2:24" x14ac:dyDescent="0.3">
      <c r="B843" s="113"/>
      <c r="C843"/>
      <c r="D843"/>
      <c r="E843"/>
      <c r="F843"/>
      <c r="G843"/>
      <c r="H843"/>
      <c r="I843"/>
      <c r="J843"/>
      <c r="K843"/>
      <c r="L843"/>
      <c r="M843"/>
      <c r="N843"/>
      <c r="O843"/>
      <c r="P843"/>
      <c r="Q843"/>
      <c r="R843"/>
      <c r="S843"/>
      <c r="T843"/>
      <c r="U843"/>
      <c r="V843"/>
      <c r="W843"/>
      <c r="X843"/>
    </row>
    <row r="844" spans="2:24" x14ac:dyDescent="0.3">
      <c r="B844" s="113"/>
      <c r="C844"/>
      <c r="D844"/>
      <c r="E844"/>
      <c r="F844"/>
      <c r="G844"/>
      <c r="H844"/>
      <c r="I844"/>
      <c r="J844"/>
      <c r="K844"/>
      <c r="L844"/>
      <c r="M844"/>
      <c r="N844"/>
      <c r="O844"/>
      <c r="P844"/>
      <c r="Q844"/>
      <c r="R844"/>
      <c r="S844"/>
      <c r="T844"/>
      <c r="U844"/>
      <c r="V844"/>
      <c r="W844"/>
      <c r="X844"/>
    </row>
    <row r="845" spans="2:24" x14ac:dyDescent="0.3">
      <c r="B845" s="113"/>
      <c r="C845"/>
      <c r="D845"/>
      <c r="E845"/>
      <c r="F845"/>
      <c r="G845"/>
      <c r="H845"/>
      <c r="I845"/>
      <c r="J845"/>
      <c r="K845"/>
      <c r="L845"/>
      <c r="M845"/>
      <c r="N845"/>
      <c r="O845"/>
      <c r="P845"/>
      <c r="Q845"/>
      <c r="R845"/>
      <c r="S845"/>
      <c r="T845"/>
      <c r="U845"/>
      <c r="V845"/>
      <c r="W845"/>
      <c r="X845"/>
    </row>
    <row r="846" spans="2:24" x14ac:dyDescent="0.3">
      <c r="B846" s="113"/>
      <c r="C846"/>
      <c r="D846"/>
      <c r="E846"/>
      <c r="F846"/>
      <c r="G846"/>
      <c r="H846"/>
      <c r="I846"/>
      <c r="J846"/>
      <c r="K846"/>
      <c r="L846"/>
      <c r="M846"/>
      <c r="N846"/>
      <c r="O846"/>
      <c r="P846"/>
      <c r="Q846"/>
      <c r="R846"/>
      <c r="S846"/>
      <c r="T846"/>
      <c r="U846"/>
      <c r="V846"/>
      <c r="W846"/>
      <c r="X846"/>
    </row>
    <row r="847" spans="2:24" x14ac:dyDescent="0.3">
      <c r="B847" s="113"/>
      <c r="C847"/>
      <c r="D847"/>
      <c r="E847"/>
      <c r="F847"/>
      <c r="G847"/>
      <c r="H847"/>
      <c r="I847"/>
      <c r="J847"/>
      <c r="K847"/>
      <c r="L847"/>
      <c r="M847"/>
      <c r="N847"/>
      <c r="O847"/>
      <c r="P847"/>
      <c r="Q847"/>
      <c r="R847"/>
      <c r="S847"/>
      <c r="T847"/>
      <c r="U847"/>
      <c r="V847"/>
      <c r="W847"/>
      <c r="X847"/>
    </row>
    <row r="848" spans="2:24" x14ac:dyDescent="0.3">
      <c r="B848" s="113"/>
      <c r="C848"/>
      <c r="D848"/>
      <c r="E848"/>
      <c r="F848"/>
      <c r="G848"/>
      <c r="H848"/>
      <c r="I848"/>
      <c r="J848"/>
      <c r="K848"/>
      <c r="L848"/>
      <c r="M848"/>
      <c r="N848"/>
      <c r="O848"/>
      <c r="P848"/>
      <c r="Q848"/>
      <c r="R848"/>
      <c r="S848"/>
      <c r="T848"/>
      <c r="U848"/>
      <c r="V848"/>
      <c r="W848"/>
      <c r="X848"/>
    </row>
    <row r="849" spans="2:24" x14ac:dyDescent="0.3">
      <c r="B849" s="113"/>
      <c r="C849"/>
      <c r="D849"/>
      <c r="E849"/>
      <c r="F849"/>
      <c r="G849"/>
      <c r="H849"/>
      <c r="I849"/>
      <c r="J849"/>
      <c r="K849"/>
      <c r="L849"/>
      <c r="M849"/>
      <c r="N849"/>
      <c r="O849"/>
      <c r="P849"/>
      <c r="Q849"/>
      <c r="R849"/>
      <c r="S849"/>
      <c r="T849"/>
      <c r="U849"/>
      <c r="V849"/>
      <c r="W849"/>
      <c r="X849"/>
    </row>
    <row r="850" spans="2:24" x14ac:dyDescent="0.3">
      <c r="B850" s="113"/>
      <c r="C850"/>
      <c r="D850"/>
      <c r="E850"/>
      <c r="F850"/>
      <c r="G850"/>
      <c r="H850"/>
      <c r="I850"/>
      <c r="J850"/>
      <c r="K850"/>
      <c r="L850"/>
      <c r="M850"/>
      <c r="N850"/>
      <c r="O850"/>
      <c r="P850"/>
      <c r="Q850"/>
      <c r="R850"/>
      <c r="S850"/>
      <c r="T850"/>
      <c r="U850"/>
      <c r="V850"/>
      <c r="W850"/>
      <c r="X850"/>
    </row>
    <row r="851" spans="2:24" x14ac:dyDescent="0.3">
      <c r="B851" s="113"/>
      <c r="C851"/>
      <c r="D851"/>
      <c r="E851"/>
      <c r="F851"/>
      <c r="G851"/>
      <c r="H851"/>
      <c r="I851"/>
      <c r="J851"/>
      <c r="K851"/>
      <c r="L851"/>
      <c r="M851"/>
      <c r="N851"/>
      <c r="O851"/>
      <c r="P851"/>
      <c r="Q851"/>
      <c r="R851"/>
      <c r="S851"/>
      <c r="T851"/>
      <c r="U851"/>
      <c r="V851"/>
      <c r="W851"/>
      <c r="X851"/>
    </row>
    <row r="852" spans="2:24" x14ac:dyDescent="0.3">
      <c r="B852" s="113"/>
      <c r="C852"/>
      <c r="D852"/>
      <c r="E852"/>
      <c r="F852"/>
      <c r="G852"/>
      <c r="H852"/>
      <c r="I852"/>
      <c r="J852"/>
      <c r="K852"/>
      <c r="L852"/>
      <c r="M852"/>
      <c r="N852"/>
      <c r="O852"/>
      <c r="P852"/>
      <c r="Q852"/>
      <c r="R852"/>
      <c r="S852"/>
      <c r="T852"/>
      <c r="U852"/>
      <c r="V852"/>
      <c r="W852"/>
      <c r="X852"/>
    </row>
    <row r="853" spans="2:24" x14ac:dyDescent="0.3">
      <c r="B853" s="113"/>
      <c r="C853"/>
      <c r="D853"/>
      <c r="E853"/>
      <c r="F853"/>
      <c r="G853"/>
      <c r="H853"/>
      <c r="I853"/>
      <c r="J853"/>
      <c r="K853"/>
      <c r="L853"/>
      <c r="M853"/>
      <c r="N853"/>
      <c r="O853"/>
      <c r="P853"/>
      <c r="Q853"/>
      <c r="R853"/>
      <c r="S853"/>
      <c r="T853"/>
      <c r="U853"/>
      <c r="V853"/>
      <c r="W853"/>
      <c r="X853"/>
    </row>
    <row r="854" spans="2:24" x14ac:dyDescent="0.3">
      <c r="B854" s="113"/>
      <c r="C854"/>
      <c r="D854"/>
      <c r="E854"/>
      <c r="F854"/>
      <c r="G854"/>
      <c r="H854"/>
      <c r="I854"/>
      <c r="J854"/>
      <c r="K854"/>
      <c r="L854"/>
      <c r="M854"/>
      <c r="N854"/>
      <c r="O854"/>
      <c r="P854"/>
      <c r="Q854"/>
      <c r="R854"/>
      <c r="S854"/>
      <c r="T854"/>
      <c r="U854"/>
      <c r="V854"/>
      <c r="W854"/>
      <c r="X854"/>
    </row>
    <row r="855" spans="2:24" x14ac:dyDescent="0.3">
      <c r="B855" s="113"/>
      <c r="C855"/>
      <c r="D855"/>
      <c r="E855"/>
      <c r="F855"/>
      <c r="G855"/>
      <c r="H855"/>
      <c r="I855"/>
      <c r="J855"/>
      <c r="K855"/>
      <c r="L855"/>
      <c r="M855"/>
      <c r="N855"/>
      <c r="O855"/>
      <c r="P855"/>
      <c r="Q855"/>
      <c r="R855"/>
      <c r="S855"/>
      <c r="T855"/>
      <c r="U855"/>
      <c r="V855"/>
      <c r="W855"/>
      <c r="X855"/>
    </row>
    <row r="856" spans="2:24" x14ac:dyDescent="0.3">
      <c r="B856" s="113"/>
      <c r="C856"/>
      <c r="D856"/>
      <c r="E856"/>
      <c r="F856"/>
      <c r="G856"/>
      <c r="H856"/>
      <c r="I856"/>
      <c r="J856"/>
      <c r="K856"/>
      <c r="L856"/>
      <c r="M856"/>
      <c r="N856"/>
      <c r="O856"/>
      <c r="P856"/>
      <c r="Q856"/>
      <c r="R856"/>
      <c r="S856"/>
      <c r="T856"/>
      <c r="U856"/>
      <c r="V856"/>
      <c r="W856"/>
      <c r="X856"/>
    </row>
    <row r="857" spans="2:24" x14ac:dyDescent="0.3">
      <c r="B857" s="113"/>
      <c r="C857"/>
      <c r="D857"/>
      <c r="E857"/>
      <c r="F857"/>
      <c r="G857"/>
      <c r="H857"/>
      <c r="I857"/>
      <c r="J857"/>
      <c r="K857"/>
      <c r="L857"/>
      <c r="M857"/>
      <c r="N857"/>
      <c r="O857"/>
      <c r="P857"/>
      <c r="Q857"/>
      <c r="R857"/>
      <c r="S857"/>
      <c r="T857"/>
      <c r="U857"/>
      <c r="V857"/>
      <c r="W857"/>
      <c r="X857"/>
    </row>
    <row r="858" spans="2:24" x14ac:dyDescent="0.3">
      <c r="B858" s="113"/>
      <c r="C858"/>
      <c r="D858"/>
      <c r="E858"/>
      <c r="F858"/>
      <c r="G858"/>
      <c r="H858"/>
      <c r="I858"/>
      <c r="J858"/>
      <c r="K858"/>
      <c r="L858"/>
      <c r="M858"/>
      <c r="N858"/>
      <c r="O858"/>
      <c r="P858"/>
      <c r="Q858"/>
      <c r="R858"/>
      <c r="S858"/>
      <c r="T858"/>
      <c r="U858"/>
      <c r="V858"/>
      <c r="W858"/>
      <c r="X858"/>
    </row>
    <row r="859" spans="2:24" x14ac:dyDescent="0.3">
      <c r="B859" s="113"/>
      <c r="C859"/>
      <c r="D859"/>
      <c r="E859"/>
      <c r="F859"/>
      <c r="G859"/>
      <c r="H859"/>
      <c r="I859"/>
      <c r="J859"/>
      <c r="K859"/>
      <c r="L859"/>
      <c r="M859"/>
      <c r="N859"/>
      <c r="O859"/>
      <c r="P859"/>
      <c r="Q859"/>
      <c r="R859"/>
      <c r="S859"/>
      <c r="T859"/>
      <c r="U859"/>
      <c r="V859"/>
      <c r="W859"/>
      <c r="X859"/>
    </row>
    <row r="860" spans="2:24" x14ac:dyDescent="0.3">
      <c r="B860" s="113"/>
      <c r="C860"/>
      <c r="D860"/>
      <c r="E860"/>
      <c r="F860"/>
      <c r="G860"/>
      <c r="H860"/>
      <c r="I860"/>
      <c r="J860"/>
      <c r="K860"/>
      <c r="L860"/>
      <c r="M860"/>
      <c r="N860"/>
      <c r="O860"/>
      <c r="P860"/>
      <c r="Q860"/>
      <c r="R860"/>
      <c r="S860"/>
      <c r="T860"/>
      <c r="U860"/>
      <c r="V860"/>
      <c r="W860"/>
      <c r="X860"/>
    </row>
    <row r="861" spans="2:24" x14ac:dyDescent="0.3">
      <c r="B861" s="113"/>
      <c r="C861"/>
      <c r="D861"/>
      <c r="E861"/>
      <c r="F861"/>
      <c r="G861"/>
      <c r="H861"/>
      <c r="I861"/>
      <c r="J861"/>
      <c r="K861"/>
      <c r="L861"/>
      <c r="M861"/>
      <c r="N861"/>
      <c r="O861"/>
      <c r="P861"/>
      <c r="Q861"/>
      <c r="R861"/>
      <c r="S861"/>
      <c r="T861"/>
      <c r="U861"/>
      <c r="V861"/>
      <c r="W861"/>
      <c r="X861"/>
    </row>
    <row r="862" spans="2:24" x14ac:dyDescent="0.3">
      <c r="B862" s="113"/>
      <c r="C862"/>
      <c r="D862"/>
      <c r="E862"/>
      <c r="F862"/>
      <c r="G862"/>
      <c r="H862"/>
      <c r="I862"/>
      <c r="J862"/>
      <c r="K862"/>
      <c r="L862"/>
      <c r="M862"/>
      <c r="N862"/>
      <c r="O862"/>
      <c r="P862"/>
      <c r="Q862"/>
      <c r="R862"/>
      <c r="S862"/>
      <c r="T862"/>
      <c r="U862"/>
      <c r="V862"/>
      <c r="W862"/>
      <c r="X862"/>
    </row>
    <row r="863" spans="2:24" x14ac:dyDescent="0.3">
      <c r="B863" s="113"/>
      <c r="C863"/>
      <c r="D863"/>
      <c r="E863"/>
      <c r="F863"/>
      <c r="G863"/>
      <c r="H863"/>
      <c r="I863"/>
      <c r="J863"/>
      <c r="K863"/>
      <c r="L863"/>
      <c r="M863"/>
      <c r="N863"/>
      <c r="O863"/>
      <c r="P863"/>
      <c r="Q863"/>
      <c r="R863"/>
      <c r="S863"/>
      <c r="T863"/>
      <c r="U863"/>
      <c r="V863"/>
      <c r="W863"/>
      <c r="X863"/>
    </row>
    <row r="864" spans="2:24" x14ac:dyDescent="0.3">
      <c r="B864" s="113"/>
      <c r="C864"/>
      <c r="D864"/>
      <c r="E864"/>
      <c r="F864"/>
      <c r="G864"/>
      <c r="H864"/>
      <c r="I864"/>
      <c r="J864"/>
      <c r="K864"/>
      <c r="L864"/>
      <c r="M864"/>
      <c r="N864"/>
      <c r="O864"/>
      <c r="P864"/>
      <c r="Q864"/>
      <c r="R864"/>
      <c r="S864"/>
      <c r="T864"/>
      <c r="U864"/>
      <c r="V864"/>
      <c r="W864"/>
      <c r="X864"/>
    </row>
    <row r="865" spans="2:24" x14ac:dyDescent="0.3">
      <c r="B865" s="113"/>
      <c r="C865"/>
      <c r="D865"/>
      <c r="E865"/>
      <c r="F865"/>
      <c r="G865"/>
      <c r="H865"/>
      <c r="I865"/>
      <c r="J865"/>
      <c r="K865"/>
      <c r="L865"/>
      <c r="M865"/>
      <c r="N865"/>
      <c r="O865"/>
      <c r="P865"/>
      <c r="Q865"/>
      <c r="R865"/>
      <c r="S865"/>
      <c r="T865"/>
      <c r="U865"/>
      <c r="V865"/>
      <c r="W865"/>
      <c r="X865"/>
    </row>
    <row r="866" spans="2:24" x14ac:dyDescent="0.3">
      <c r="B866" s="113"/>
      <c r="C866"/>
      <c r="D866"/>
      <c r="E866"/>
      <c r="F866"/>
      <c r="G866"/>
      <c r="H866"/>
      <c r="I866"/>
      <c r="J866"/>
      <c r="K866"/>
      <c r="L866"/>
      <c r="M866"/>
      <c r="N866"/>
      <c r="O866"/>
      <c r="P866"/>
      <c r="Q866"/>
      <c r="R866"/>
      <c r="S866"/>
      <c r="T866"/>
      <c r="U866"/>
      <c r="V866"/>
      <c r="W866"/>
      <c r="X866"/>
    </row>
    <row r="867" spans="2:24" x14ac:dyDescent="0.3">
      <c r="B867" s="113"/>
      <c r="C867"/>
      <c r="D867"/>
      <c r="E867"/>
      <c r="F867"/>
      <c r="G867"/>
      <c r="H867"/>
      <c r="I867"/>
      <c r="J867"/>
      <c r="K867"/>
      <c r="L867"/>
      <c r="M867"/>
      <c r="N867"/>
      <c r="O867"/>
      <c r="P867"/>
      <c r="Q867"/>
      <c r="R867"/>
      <c r="S867"/>
      <c r="T867"/>
      <c r="U867"/>
      <c r="V867"/>
      <c r="W867"/>
      <c r="X867"/>
    </row>
    <row r="868" spans="2:24" x14ac:dyDescent="0.3">
      <c r="B868" s="113"/>
      <c r="C868"/>
      <c r="D868"/>
      <c r="E868"/>
      <c r="F868"/>
      <c r="G868"/>
      <c r="H868"/>
      <c r="I868"/>
      <c r="J868"/>
      <c r="K868"/>
      <c r="L868"/>
      <c r="M868"/>
      <c r="N868"/>
      <c r="O868"/>
      <c r="P868"/>
      <c r="Q868"/>
      <c r="R868"/>
      <c r="S868"/>
      <c r="T868"/>
      <c r="U868"/>
      <c r="V868"/>
      <c r="W868"/>
      <c r="X868"/>
    </row>
    <row r="869" spans="2:24" x14ac:dyDescent="0.3">
      <c r="B869" s="113"/>
      <c r="C869"/>
      <c r="D869"/>
      <c r="E869"/>
      <c r="F869"/>
      <c r="G869"/>
      <c r="H869"/>
      <c r="I869"/>
      <c r="J869"/>
      <c r="K869"/>
      <c r="L869"/>
      <c r="M869"/>
      <c r="N869"/>
      <c r="O869"/>
      <c r="P869"/>
      <c r="Q869"/>
      <c r="R869"/>
      <c r="S869"/>
      <c r="T869"/>
      <c r="U869"/>
      <c r="V869"/>
      <c r="W869"/>
      <c r="X869"/>
    </row>
    <row r="870" spans="2:24" x14ac:dyDescent="0.3">
      <c r="B870" s="113"/>
      <c r="C870"/>
      <c r="D870"/>
      <c r="E870"/>
      <c r="F870"/>
      <c r="G870"/>
      <c r="H870"/>
      <c r="I870"/>
      <c r="J870"/>
      <c r="K870"/>
      <c r="L870"/>
      <c r="M870"/>
      <c r="N870"/>
      <c r="O870"/>
      <c r="P870"/>
      <c r="Q870"/>
      <c r="R870"/>
      <c r="S870"/>
      <c r="T870"/>
      <c r="U870"/>
      <c r="V870"/>
      <c r="W870"/>
      <c r="X870"/>
    </row>
    <row r="871" spans="2:24" x14ac:dyDescent="0.3">
      <c r="B871" s="113"/>
      <c r="C871"/>
      <c r="D871"/>
      <c r="E871"/>
      <c r="F871"/>
      <c r="G871"/>
      <c r="H871"/>
      <c r="I871"/>
      <c r="J871"/>
      <c r="K871"/>
      <c r="L871"/>
      <c r="M871"/>
      <c r="N871"/>
      <c r="O871"/>
      <c r="P871"/>
      <c r="Q871"/>
      <c r="R871"/>
      <c r="S871"/>
      <c r="T871"/>
      <c r="U871"/>
      <c r="V871"/>
      <c r="W871"/>
      <c r="X871"/>
    </row>
    <row r="872" spans="2:24" x14ac:dyDescent="0.3">
      <c r="B872" s="113"/>
      <c r="C872"/>
      <c r="D872"/>
      <c r="E872"/>
      <c r="F872"/>
      <c r="G872"/>
      <c r="H872"/>
      <c r="I872"/>
      <c r="J872"/>
      <c r="K872"/>
      <c r="L872"/>
      <c r="M872"/>
      <c r="N872"/>
      <c r="O872"/>
      <c r="P872"/>
      <c r="Q872"/>
      <c r="R872"/>
      <c r="S872"/>
      <c r="T872"/>
      <c r="U872"/>
      <c r="V872"/>
      <c r="W872"/>
      <c r="X872"/>
    </row>
    <row r="873" spans="2:24" x14ac:dyDescent="0.3">
      <c r="B873" s="113"/>
      <c r="C873"/>
      <c r="D873"/>
      <c r="E873"/>
      <c r="F873"/>
      <c r="G873"/>
      <c r="H873"/>
      <c r="I873"/>
      <c r="J873"/>
      <c r="K873"/>
      <c r="L873"/>
      <c r="M873"/>
      <c r="N873"/>
      <c r="O873"/>
      <c r="P873"/>
      <c r="Q873"/>
      <c r="R873"/>
      <c r="S873"/>
      <c r="T873"/>
      <c r="U873"/>
      <c r="V873"/>
      <c r="W873"/>
      <c r="X873"/>
    </row>
    <row r="874" spans="2:24" x14ac:dyDescent="0.3">
      <c r="B874" s="113"/>
      <c r="C874"/>
      <c r="D874"/>
      <c r="E874"/>
      <c r="F874"/>
      <c r="G874"/>
      <c r="H874"/>
      <c r="I874"/>
      <c r="J874"/>
      <c r="K874"/>
      <c r="L874"/>
      <c r="M874"/>
      <c r="N874"/>
      <c r="O874"/>
      <c r="P874"/>
      <c r="Q874"/>
      <c r="R874"/>
      <c r="S874"/>
      <c r="T874"/>
      <c r="U874"/>
      <c r="V874"/>
      <c r="W874"/>
      <c r="X874"/>
    </row>
    <row r="875" spans="2:24" x14ac:dyDescent="0.3">
      <c r="B875" s="113"/>
      <c r="C875"/>
      <c r="D875"/>
      <c r="E875"/>
      <c r="F875"/>
      <c r="G875"/>
      <c r="H875"/>
      <c r="I875"/>
      <c r="J875"/>
      <c r="K875"/>
      <c r="L875"/>
      <c r="M875"/>
      <c r="N875"/>
      <c r="O875"/>
      <c r="P875"/>
      <c r="Q875"/>
      <c r="R875"/>
      <c r="S875"/>
      <c r="T875"/>
      <c r="U875"/>
      <c r="V875"/>
      <c r="W875"/>
      <c r="X875"/>
    </row>
    <row r="876" spans="2:24" x14ac:dyDescent="0.3">
      <c r="B876" s="113"/>
      <c r="C876"/>
      <c r="D876"/>
      <c r="E876"/>
      <c r="F876"/>
      <c r="G876"/>
      <c r="H876"/>
      <c r="I876"/>
      <c r="J876"/>
      <c r="K876"/>
      <c r="L876"/>
      <c r="M876"/>
      <c r="N876"/>
      <c r="O876"/>
      <c r="P876"/>
      <c r="Q876"/>
      <c r="R876"/>
      <c r="S876"/>
      <c r="T876"/>
      <c r="U876"/>
      <c r="V876"/>
      <c r="W876"/>
      <c r="X876"/>
    </row>
    <row r="877" spans="2:24" x14ac:dyDescent="0.3">
      <c r="B877" s="113"/>
      <c r="C877"/>
      <c r="D877"/>
      <c r="E877"/>
      <c r="F877"/>
      <c r="G877"/>
      <c r="H877"/>
      <c r="I877"/>
      <c r="J877"/>
      <c r="K877"/>
      <c r="L877"/>
      <c r="M877"/>
      <c r="N877"/>
      <c r="O877"/>
      <c r="P877"/>
      <c r="Q877"/>
      <c r="R877"/>
      <c r="S877"/>
      <c r="T877"/>
      <c r="U877"/>
      <c r="V877"/>
      <c r="W877"/>
      <c r="X877"/>
    </row>
    <row r="878" spans="2:24" x14ac:dyDescent="0.3">
      <c r="B878" s="113"/>
      <c r="C878"/>
      <c r="D878"/>
      <c r="E878"/>
      <c r="F878"/>
      <c r="G878"/>
      <c r="H878"/>
      <c r="I878"/>
      <c r="J878"/>
      <c r="K878"/>
      <c r="L878"/>
      <c r="M878"/>
      <c r="N878"/>
      <c r="O878"/>
      <c r="P878"/>
      <c r="Q878"/>
      <c r="R878"/>
      <c r="S878"/>
      <c r="T878"/>
      <c r="U878"/>
      <c r="V878"/>
      <c r="W878"/>
      <c r="X878"/>
    </row>
    <row r="879" spans="2:24" x14ac:dyDescent="0.3">
      <c r="B879" s="113"/>
      <c r="C879"/>
      <c r="D879"/>
      <c r="E879"/>
      <c r="F879"/>
      <c r="G879"/>
      <c r="H879"/>
      <c r="I879"/>
      <c r="J879"/>
      <c r="K879"/>
      <c r="L879"/>
      <c r="M879"/>
      <c r="N879"/>
      <c r="O879"/>
      <c r="P879"/>
      <c r="Q879"/>
      <c r="R879"/>
      <c r="S879"/>
      <c r="T879"/>
      <c r="U879"/>
      <c r="V879"/>
      <c r="W879"/>
      <c r="X879"/>
    </row>
    <row r="880" spans="2:24" x14ac:dyDescent="0.3">
      <c r="B880" s="113"/>
      <c r="C880"/>
      <c r="D880"/>
      <c r="E880"/>
      <c r="F880"/>
      <c r="G880"/>
      <c r="H880"/>
      <c r="I880"/>
      <c r="J880"/>
      <c r="K880"/>
      <c r="L880"/>
      <c r="M880"/>
      <c r="N880"/>
      <c r="O880"/>
      <c r="P880"/>
      <c r="Q880"/>
      <c r="R880"/>
      <c r="S880"/>
      <c r="T880"/>
      <c r="U880"/>
      <c r="V880"/>
      <c r="W880"/>
      <c r="X880"/>
    </row>
    <row r="881" spans="2:24" x14ac:dyDescent="0.3">
      <c r="B881" s="113"/>
      <c r="C881"/>
      <c r="D881"/>
      <c r="E881"/>
      <c r="F881"/>
      <c r="G881"/>
      <c r="H881"/>
      <c r="I881"/>
      <c r="J881"/>
      <c r="K881"/>
      <c r="L881"/>
      <c r="M881"/>
      <c r="N881"/>
      <c r="O881"/>
      <c r="P881"/>
      <c r="Q881"/>
      <c r="R881"/>
      <c r="S881"/>
      <c r="T881"/>
      <c r="U881"/>
      <c r="V881"/>
      <c r="W881"/>
      <c r="X881"/>
    </row>
    <row r="882" spans="2:24" x14ac:dyDescent="0.3">
      <c r="B882" s="113"/>
      <c r="C882"/>
      <c r="D882"/>
      <c r="E882"/>
      <c r="F882"/>
      <c r="G882"/>
      <c r="H882"/>
      <c r="I882"/>
      <c r="J882"/>
      <c r="K882"/>
      <c r="L882"/>
      <c r="M882"/>
      <c r="N882"/>
      <c r="O882"/>
      <c r="P882"/>
      <c r="Q882"/>
      <c r="R882"/>
      <c r="S882"/>
      <c r="T882"/>
      <c r="U882"/>
      <c r="V882"/>
      <c r="W882"/>
      <c r="X882"/>
    </row>
    <row r="883" spans="2:24" x14ac:dyDescent="0.3">
      <c r="B883" s="113"/>
      <c r="C883"/>
      <c r="D883"/>
      <c r="E883"/>
      <c r="F883"/>
      <c r="G883"/>
      <c r="H883"/>
      <c r="I883"/>
      <c r="J883"/>
      <c r="K883"/>
      <c r="L883"/>
      <c r="M883"/>
      <c r="N883"/>
      <c r="O883"/>
      <c r="P883"/>
      <c r="Q883"/>
      <c r="R883"/>
      <c r="S883"/>
      <c r="T883"/>
      <c r="U883"/>
      <c r="V883"/>
      <c r="W883"/>
      <c r="X883"/>
    </row>
    <row r="884" spans="2:24" x14ac:dyDescent="0.3">
      <c r="B884" s="113"/>
      <c r="C884"/>
      <c r="D884"/>
      <c r="E884"/>
      <c r="F884"/>
      <c r="G884"/>
      <c r="H884"/>
      <c r="I884"/>
      <c r="J884"/>
      <c r="K884"/>
      <c r="L884"/>
      <c r="M884"/>
      <c r="N884"/>
      <c r="O884"/>
      <c r="P884"/>
      <c r="Q884"/>
      <c r="R884"/>
      <c r="S884"/>
      <c r="T884"/>
      <c r="U884"/>
      <c r="V884"/>
      <c r="W884"/>
      <c r="X884"/>
    </row>
    <row r="885" spans="2:24" x14ac:dyDescent="0.3">
      <c r="B885" s="113"/>
      <c r="C885"/>
      <c r="D885"/>
      <c r="E885"/>
      <c r="F885"/>
      <c r="G885"/>
      <c r="H885"/>
      <c r="I885"/>
      <c r="J885"/>
      <c r="K885"/>
      <c r="L885"/>
      <c r="M885"/>
      <c r="N885"/>
      <c r="O885"/>
      <c r="P885"/>
      <c r="Q885"/>
      <c r="R885"/>
      <c r="S885"/>
      <c r="T885"/>
      <c r="U885"/>
      <c r="V885"/>
      <c r="W885"/>
      <c r="X885"/>
    </row>
    <row r="886" spans="2:24" x14ac:dyDescent="0.3">
      <c r="B886" s="113"/>
      <c r="C886"/>
      <c r="D886"/>
      <c r="E886"/>
      <c r="F886"/>
      <c r="G886"/>
      <c r="H886"/>
      <c r="I886"/>
      <c r="J886"/>
      <c r="K886"/>
      <c r="L886"/>
      <c r="M886"/>
      <c r="N886"/>
      <c r="O886"/>
      <c r="P886"/>
      <c r="Q886"/>
      <c r="R886"/>
      <c r="S886"/>
      <c r="T886"/>
      <c r="U886"/>
      <c r="V886"/>
      <c r="W886"/>
      <c r="X886"/>
    </row>
    <row r="887" spans="2:24" x14ac:dyDescent="0.3">
      <c r="B887" s="113"/>
      <c r="C887"/>
      <c r="D887"/>
      <c r="E887"/>
      <c r="F887"/>
      <c r="G887"/>
      <c r="H887"/>
      <c r="I887"/>
      <c r="J887"/>
      <c r="K887"/>
      <c r="L887"/>
      <c r="M887"/>
      <c r="N887"/>
      <c r="O887"/>
      <c r="P887"/>
      <c r="Q887"/>
      <c r="R887"/>
      <c r="S887"/>
      <c r="T887"/>
      <c r="U887"/>
      <c r="V887"/>
      <c r="W887"/>
      <c r="X887"/>
    </row>
    <row r="888" spans="2:24" x14ac:dyDescent="0.3">
      <c r="B888" s="113"/>
      <c r="C888"/>
      <c r="D888"/>
      <c r="E888"/>
      <c r="F888"/>
      <c r="G888"/>
      <c r="H888"/>
      <c r="I888"/>
      <c r="J888"/>
      <c r="K888"/>
      <c r="L888"/>
      <c r="M888"/>
      <c r="N888"/>
      <c r="O888"/>
      <c r="P888"/>
      <c r="Q888"/>
      <c r="R888"/>
      <c r="S888"/>
      <c r="T888"/>
      <c r="U888"/>
      <c r="V888"/>
      <c r="W888"/>
      <c r="X888"/>
    </row>
    <row r="889" spans="2:24" x14ac:dyDescent="0.3">
      <c r="B889" s="113"/>
      <c r="C889"/>
      <c r="D889"/>
      <c r="E889"/>
      <c r="F889"/>
      <c r="G889"/>
      <c r="H889"/>
      <c r="I889"/>
      <c r="J889"/>
      <c r="K889"/>
      <c r="L889"/>
      <c r="M889"/>
      <c r="N889"/>
      <c r="O889"/>
      <c r="P889"/>
      <c r="Q889"/>
      <c r="R889"/>
      <c r="S889"/>
      <c r="T889"/>
      <c r="U889"/>
      <c r="V889"/>
      <c r="W889"/>
      <c r="X889"/>
    </row>
    <row r="890" spans="2:24" x14ac:dyDescent="0.3">
      <c r="B890" s="113"/>
      <c r="C890"/>
      <c r="D890"/>
      <c r="E890"/>
      <c r="F890"/>
      <c r="G890"/>
      <c r="H890"/>
      <c r="I890"/>
      <c r="J890"/>
      <c r="K890"/>
      <c r="L890"/>
      <c r="M890"/>
      <c r="N890"/>
      <c r="O890"/>
      <c r="P890"/>
      <c r="Q890"/>
      <c r="R890"/>
      <c r="S890"/>
      <c r="T890"/>
      <c r="U890"/>
      <c r="V890"/>
      <c r="W890"/>
      <c r="X890"/>
    </row>
    <row r="891" spans="2:24" x14ac:dyDescent="0.3">
      <c r="B891" s="113"/>
      <c r="C891"/>
      <c r="D891"/>
      <c r="E891"/>
      <c r="F891"/>
      <c r="G891"/>
      <c r="H891"/>
      <c r="I891"/>
      <c r="J891"/>
      <c r="K891"/>
      <c r="L891"/>
      <c r="M891"/>
      <c r="N891"/>
      <c r="O891"/>
      <c r="P891"/>
      <c r="Q891"/>
      <c r="R891"/>
      <c r="S891"/>
      <c r="T891"/>
      <c r="U891"/>
      <c r="V891"/>
      <c r="W891"/>
      <c r="X891"/>
    </row>
    <row r="892" spans="2:24" x14ac:dyDescent="0.3">
      <c r="B892" s="113"/>
      <c r="C892"/>
      <c r="D892"/>
      <c r="E892"/>
      <c r="F892"/>
      <c r="G892"/>
      <c r="H892"/>
      <c r="I892"/>
      <c r="J892"/>
      <c r="K892"/>
      <c r="L892"/>
      <c r="M892"/>
      <c r="N892"/>
      <c r="O892"/>
      <c r="P892"/>
      <c r="Q892"/>
      <c r="R892"/>
      <c r="S892"/>
      <c r="T892"/>
      <c r="U892"/>
      <c r="V892"/>
      <c r="W892"/>
      <c r="X892"/>
    </row>
    <row r="893" spans="2:24" x14ac:dyDescent="0.3">
      <c r="B893" s="113"/>
      <c r="C893"/>
      <c r="D893"/>
      <c r="E893"/>
      <c r="F893"/>
      <c r="G893"/>
      <c r="H893"/>
      <c r="I893"/>
      <c r="J893"/>
      <c r="K893"/>
      <c r="L893"/>
      <c r="M893"/>
      <c r="N893"/>
      <c r="O893"/>
      <c r="P893"/>
      <c r="Q893"/>
      <c r="R893"/>
      <c r="S893"/>
      <c r="T893"/>
      <c r="U893"/>
      <c r="V893"/>
      <c r="W893"/>
      <c r="X893"/>
    </row>
    <row r="894" spans="2:24" x14ac:dyDescent="0.3">
      <c r="B894" s="113"/>
      <c r="C894"/>
      <c r="D894"/>
      <c r="E894"/>
      <c r="F894"/>
      <c r="G894"/>
      <c r="H894"/>
      <c r="I894"/>
      <c r="J894"/>
      <c r="K894"/>
      <c r="L894"/>
      <c r="M894"/>
      <c r="N894"/>
      <c r="O894"/>
      <c r="P894"/>
      <c r="Q894"/>
      <c r="R894"/>
      <c r="S894"/>
      <c r="T894"/>
      <c r="U894"/>
      <c r="V894"/>
      <c r="W894"/>
      <c r="X894"/>
    </row>
    <row r="895" spans="2:24" x14ac:dyDescent="0.3">
      <c r="B895" s="113"/>
      <c r="C895"/>
      <c r="D895"/>
      <c r="E895"/>
      <c r="F895"/>
      <c r="G895"/>
      <c r="H895"/>
      <c r="I895"/>
      <c r="J895"/>
      <c r="K895"/>
      <c r="L895"/>
      <c r="M895"/>
      <c r="N895"/>
      <c r="O895"/>
      <c r="P895"/>
      <c r="Q895"/>
      <c r="R895"/>
      <c r="S895"/>
      <c r="T895"/>
      <c r="U895"/>
      <c r="V895"/>
      <c r="W895"/>
      <c r="X895"/>
    </row>
    <row r="896" spans="2:24" x14ac:dyDescent="0.3">
      <c r="B896" s="113"/>
      <c r="C896"/>
      <c r="D896"/>
      <c r="E896"/>
      <c r="F896"/>
      <c r="G896"/>
      <c r="H896"/>
      <c r="I896"/>
      <c r="J896"/>
      <c r="K896"/>
      <c r="L896"/>
      <c r="M896"/>
      <c r="N896"/>
      <c r="O896"/>
      <c r="P896"/>
      <c r="Q896"/>
      <c r="R896"/>
      <c r="S896"/>
      <c r="T896"/>
      <c r="U896"/>
      <c r="V896"/>
      <c r="W896"/>
      <c r="X896"/>
    </row>
    <row r="897" spans="2:24" x14ac:dyDescent="0.3">
      <c r="B897" s="113"/>
      <c r="C897"/>
      <c r="D897"/>
      <c r="E897"/>
      <c r="F897"/>
      <c r="G897"/>
      <c r="H897"/>
      <c r="I897"/>
      <c r="J897"/>
      <c r="K897"/>
      <c r="L897"/>
      <c r="M897"/>
      <c r="N897"/>
      <c r="O897"/>
      <c r="P897"/>
      <c r="Q897"/>
      <c r="R897"/>
      <c r="S897"/>
      <c r="T897"/>
      <c r="U897"/>
      <c r="V897"/>
      <c r="W897"/>
      <c r="X897"/>
    </row>
    <row r="898" spans="2:24" x14ac:dyDescent="0.3">
      <c r="B898" s="113"/>
      <c r="C898"/>
      <c r="D898"/>
      <c r="E898"/>
      <c r="F898"/>
      <c r="G898"/>
      <c r="H898"/>
      <c r="I898"/>
      <c r="J898"/>
      <c r="K898"/>
      <c r="L898"/>
      <c r="M898"/>
      <c r="N898"/>
      <c r="O898"/>
      <c r="P898"/>
      <c r="Q898"/>
      <c r="R898"/>
      <c r="S898"/>
      <c r="T898"/>
      <c r="U898"/>
      <c r="V898"/>
      <c r="W898"/>
      <c r="X898"/>
    </row>
    <row r="899" spans="2:24" x14ac:dyDescent="0.3">
      <c r="B899" s="113"/>
      <c r="C899"/>
      <c r="D899"/>
      <c r="E899"/>
      <c r="F899"/>
      <c r="G899"/>
      <c r="H899"/>
      <c r="I899"/>
      <c r="J899"/>
      <c r="K899"/>
      <c r="L899"/>
      <c r="M899"/>
      <c r="N899"/>
      <c r="O899"/>
      <c r="P899"/>
      <c r="Q899"/>
      <c r="R899"/>
      <c r="S899"/>
      <c r="T899"/>
      <c r="U899"/>
      <c r="V899"/>
      <c r="W899"/>
      <c r="X899"/>
    </row>
    <row r="900" spans="2:24" x14ac:dyDescent="0.3">
      <c r="B900" s="113"/>
      <c r="C900"/>
      <c r="D900"/>
      <c r="E900"/>
      <c r="F900"/>
      <c r="G900"/>
      <c r="H900"/>
      <c r="I900"/>
      <c r="J900"/>
      <c r="K900"/>
      <c r="L900"/>
      <c r="M900"/>
      <c r="N900"/>
      <c r="O900"/>
      <c r="P900"/>
      <c r="Q900"/>
      <c r="R900"/>
      <c r="S900"/>
      <c r="T900"/>
      <c r="U900"/>
      <c r="V900"/>
      <c r="W900"/>
      <c r="X900"/>
    </row>
    <row r="901" spans="2:24" x14ac:dyDescent="0.3">
      <c r="B901" s="113"/>
      <c r="C901"/>
      <c r="D901"/>
      <c r="E901"/>
      <c r="F901"/>
      <c r="G901"/>
      <c r="H901"/>
      <c r="I901"/>
      <c r="J901"/>
      <c r="K901"/>
      <c r="L901"/>
      <c r="M901"/>
      <c r="N901"/>
      <c r="O901"/>
      <c r="P901"/>
      <c r="Q901"/>
      <c r="R901"/>
      <c r="S901"/>
      <c r="T901"/>
      <c r="U901"/>
      <c r="V901"/>
      <c r="W901"/>
      <c r="X901"/>
    </row>
    <row r="902" spans="2:24" x14ac:dyDescent="0.3">
      <c r="B902" s="113"/>
      <c r="C902"/>
      <c r="D902"/>
      <c r="E902"/>
      <c r="F902"/>
      <c r="G902"/>
      <c r="H902"/>
      <c r="I902"/>
      <c r="J902"/>
      <c r="K902"/>
      <c r="L902"/>
      <c r="M902"/>
      <c r="N902"/>
      <c r="O902"/>
      <c r="P902"/>
      <c r="Q902"/>
      <c r="R902"/>
      <c r="S902"/>
      <c r="T902"/>
      <c r="U902"/>
      <c r="V902"/>
      <c r="W902"/>
      <c r="X902"/>
    </row>
    <row r="903" spans="2:24" x14ac:dyDescent="0.3">
      <c r="B903" s="113"/>
      <c r="C903"/>
      <c r="D903"/>
      <c r="E903"/>
      <c r="F903"/>
      <c r="G903"/>
      <c r="H903"/>
      <c r="I903"/>
      <c r="J903"/>
      <c r="K903"/>
      <c r="L903"/>
      <c r="M903"/>
      <c r="N903"/>
      <c r="O903"/>
      <c r="P903"/>
      <c r="Q903"/>
      <c r="R903"/>
      <c r="S903"/>
      <c r="T903"/>
      <c r="U903"/>
      <c r="V903"/>
      <c r="W903"/>
      <c r="X903"/>
    </row>
    <row r="904" spans="2:24" x14ac:dyDescent="0.3">
      <c r="B904" s="113"/>
      <c r="C904"/>
      <c r="D904"/>
      <c r="E904"/>
      <c r="F904"/>
      <c r="G904"/>
      <c r="H904"/>
      <c r="I904"/>
      <c r="J904"/>
      <c r="K904"/>
      <c r="L904"/>
      <c r="M904"/>
      <c r="N904"/>
      <c r="O904"/>
      <c r="P904"/>
      <c r="Q904"/>
      <c r="R904"/>
      <c r="S904"/>
      <c r="T904"/>
      <c r="U904"/>
      <c r="V904"/>
      <c r="W904"/>
      <c r="X904"/>
    </row>
    <row r="905" spans="2:24" x14ac:dyDescent="0.3">
      <c r="B905" s="113"/>
      <c r="C905"/>
      <c r="D905"/>
      <c r="E905"/>
      <c r="F905"/>
      <c r="G905"/>
      <c r="H905"/>
      <c r="I905"/>
      <c r="J905"/>
      <c r="K905"/>
      <c r="L905"/>
      <c r="M905"/>
      <c r="N905"/>
      <c r="O905"/>
      <c r="P905"/>
      <c r="Q905"/>
      <c r="R905"/>
      <c r="S905"/>
      <c r="T905"/>
      <c r="U905"/>
      <c r="V905"/>
      <c r="W905"/>
      <c r="X905"/>
    </row>
    <row r="906" spans="2:24" x14ac:dyDescent="0.3">
      <c r="B906" s="113"/>
      <c r="C906"/>
      <c r="D906"/>
      <c r="E906"/>
      <c r="F906"/>
      <c r="G906"/>
      <c r="H906"/>
      <c r="I906"/>
      <c r="J906"/>
      <c r="K906"/>
      <c r="L906"/>
      <c r="M906"/>
      <c r="N906"/>
      <c r="O906"/>
      <c r="P906"/>
      <c r="Q906"/>
      <c r="R906"/>
      <c r="S906"/>
      <c r="T906"/>
      <c r="U906"/>
      <c r="V906"/>
      <c r="W906"/>
      <c r="X906"/>
    </row>
    <row r="907" spans="2:24" x14ac:dyDescent="0.3">
      <c r="B907" s="113"/>
      <c r="C907"/>
      <c r="D907"/>
      <c r="E907"/>
      <c r="F907"/>
      <c r="G907"/>
      <c r="H907"/>
      <c r="I907"/>
      <c r="J907"/>
      <c r="K907"/>
      <c r="L907"/>
      <c r="M907"/>
      <c r="N907"/>
      <c r="O907"/>
      <c r="P907"/>
      <c r="Q907"/>
      <c r="R907"/>
      <c r="S907"/>
      <c r="T907"/>
      <c r="U907"/>
      <c r="V907"/>
      <c r="W907"/>
      <c r="X907"/>
    </row>
    <row r="908" spans="2:24" x14ac:dyDescent="0.3">
      <c r="B908" s="113"/>
      <c r="C908"/>
      <c r="D908"/>
      <c r="E908"/>
      <c r="F908"/>
      <c r="G908"/>
      <c r="H908"/>
      <c r="I908"/>
      <c r="J908"/>
      <c r="K908"/>
      <c r="L908"/>
      <c r="M908"/>
      <c r="N908"/>
      <c r="O908"/>
      <c r="P908"/>
      <c r="Q908"/>
      <c r="R908"/>
      <c r="S908"/>
      <c r="T908"/>
      <c r="U908"/>
      <c r="V908"/>
      <c r="W908"/>
      <c r="X908"/>
    </row>
    <row r="909" spans="2:24" x14ac:dyDescent="0.3">
      <c r="B909" s="113"/>
      <c r="C909"/>
      <c r="D909"/>
      <c r="E909"/>
      <c r="F909"/>
      <c r="G909"/>
      <c r="H909"/>
      <c r="I909"/>
      <c r="J909"/>
      <c r="K909"/>
      <c r="L909"/>
      <c r="M909"/>
      <c r="N909"/>
      <c r="O909"/>
      <c r="P909"/>
      <c r="Q909"/>
      <c r="R909"/>
      <c r="S909"/>
      <c r="T909"/>
      <c r="U909"/>
      <c r="V909"/>
      <c r="W909"/>
      <c r="X909"/>
    </row>
    <row r="910" spans="2:24" x14ac:dyDescent="0.3">
      <c r="B910" s="113"/>
      <c r="C910"/>
      <c r="D910"/>
      <c r="E910"/>
      <c r="F910"/>
      <c r="G910"/>
      <c r="H910"/>
      <c r="I910"/>
      <c r="J910"/>
      <c r="K910"/>
      <c r="L910"/>
      <c r="M910"/>
      <c r="N910"/>
      <c r="O910"/>
      <c r="P910"/>
      <c r="Q910"/>
      <c r="R910"/>
      <c r="S910"/>
      <c r="T910"/>
      <c r="U910"/>
      <c r="V910"/>
      <c r="W910"/>
      <c r="X910"/>
    </row>
    <row r="911" spans="2:24" x14ac:dyDescent="0.3">
      <c r="B911" s="113"/>
      <c r="C911"/>
      <c r="D911"/>
      <c r="E911"/>
      <c r="F911"/>
      <c r="G911"/>
      <c r="H911"/>
      <c r="I911"/>
      <c r="J911"/>
      <c r="K911"/>
      <c r="L911"/>
      <c r="M911"/>
      <c r="N911"/>
      <c r="O911"/>
      <c r="P911"/>
      <c r="Q911"/>
      <c r="R911"/>
      <c r="S911"/>
      <c r="T911"/>
      <c r="U911"/>
      <c r="V911"/>
      <c r="W911"/>
      <c r="X911"/>
    </row>
    <row r="912" spans="2:24" x14ac:dyDescent="0.3">
      <c r="B912" s="113"/>
      <c r="C912"/>
      <c r="D912"/>
      <c r="E912"/>
      <c r="F912"/>
      <c r="G912"/>
      <c r="H912"/>
      <c r="I912"/>
      <c r="J912"/>
      <c r="K912"/>
      <c r="L912"/>
      <c r="M912"/>
      <c r="N912"/>
      <c r="O912"/>
      <c r="P912"/>
      <c r="Q912"/>
      <c r="R912"/>
      <c r="S912"/>
      <c r="T912"/>
      <c r="U912"/>
      <c r="V912"/>
      <c r="W912"/>
      <c r="X912"/>
    </row>
    <row r="913" spans="2:24" x14ac:dyDescent="0.3">
      <c r="B913" s="113"/>
      <c r="C913"/>
      <c r="D913"/>
      <c r="E913"/>
      <c r="F913"/>
      <c r="G913"/>
      <c r="H913"/>
      <c r="I913"/>
      <c r="J913"/>
      <c r="K913"/>
      <c r="L913"/>
      <c r="M913"/>
      <c r="N913"/>
      <c r="O913"/>
      <c r="P913"/>
      <c r="Q913"/>
      <c r="R913"/>
      <c r="S913"/>
      <c r="T913"/>
      <c r="U913"/>
      <c r="V913"/>
      <c r="W913"/>
      <c r="X913"/>
    </row>
    <row r="914" spans="2:24" x14ac:dyDescent="0.3">
      <c r="B914" s="113"/>
      <c r="C914"/>
      <c r="D914"/>
      <c r="E914"/>
      <c r="F914"/>
      <c r="G914"/>
      <c r="H914"/>
      <c r="I914"/>
      <c r="J914"/>
      <c r="K914"/>
      <c r="L914"/>
      <c r="M914"/>
      <c r="N914"/>
      <c r="O914"/>
      <c r="P914"/>
      <c r="Q914"/>
      <c r="R914"/>
      <c r="S914"/>
      <c r="T914"/>
      <c r="U914"/>
      <c r="V914"/>
      <c r="W914"/>
      <c r="X914"/>
    </row>
    <row r="915" spans="2:24" x14ac:dyDescent="0.3">
      <c r="B915" s="113"/>
      <c r="C915"/>
      <c r="D915"/>
      <c r="E915"/>
      <c r="F915"/>
      <c r="G915"/>
      <c r="H915"/>
      <c r="I915"/>
      <c r="J915"/>
      <c r="K915"/>
      <c r="L915"/>
      <c r="M915"/>
      <c r="N915"/>
      <c r="O915"/>
      <c r="P915"/>
      <c r="Q915"/>
      <c r="R915"/>
      <c r="S915"/>
      <c r="T915"/>
      <c r="U915"/>
      <c r="V915"/>
      <c r="W915"/>
      <c r="X915"/>
    </row>
    <row r="916" spans="2:24" x14ac:dyDescent="0.3">
      <c r="B916" s="113"/>
      <c r="C916"/>
      <c r="D916"/>
      <c r="E916"/>
      <c r="F916"/>
      <c r="G916"/>
      <c r="H916"/>
      <c r="I916"/>
      <c r="J916"/>
      <c r="K916"/>
      <c r="L916"/>
      <c r="M916"/>
      <c r="N916"/>
      <c r="O916"/>
      <c r="P916"/>
      <c r="Q916"/>
      <c r="R916"/>
      <c r="S916"/>
      <c r="T916"/>
      <c r="U916"/>
      <c r="V916"/>
      <c r="W916"/>
      <c r="X916"/>
    </row>
    <row r="917" spans="2:24" x14ac:dyDescent="0.3">
      <c r="B917" s="113"/>
      <c r="C917"/>
      <c r="D917"/>
      <c r="E917"/>
      <c r="F917"/>
      <c r="G917"/>
      <c r="H917"/>
      <c r="I917"/>
      <c r="J917"/>
      <c r="K917"/>
      <c r="L917"/>
      <c r="M917"/>
      <c r="N917"/>
      <c r="O917"/>
      <c r="P917"/>
      <c r="Q917"/>
      <c r="R917"/>
      <c r="S917"/>
      <c r="T917"/>
      <c r="U917"/>
      <c r="V917"/>
      <c r="W917"/>
      <c r="X917"/>
    </row>
    <row r="918" spans="2:24" x14ac:dyDescent="0.3">
      <c r="B918" s="113"/>
      <c r="C918"/>
      <c r="D918"/>
      <c r="E918"/>
      <c r="F918"/>
      <c r="G918"/>
      <c r="H918"/>
      <c r="I918"/>
      <c r="J918"/>
      <c r="K918"/>
      <c r="L918"/>
      <c r="M918"/>
      <c r="N918"/>
      <c r="O918"/>
      <c r="P918"/>
      <c r="Q918"/>
      <c r="R918"/>
      <c r="S918"/>
      <c r="T918"/>
      <c r="U918"/>
      <c r="V918"/>
      <c r="W918"/>
      <c r="X918"/>
    </row>
    <row r="919" spans="2:24" x14ac:dyDescent="0.3">
      <c r="B919" s="113"/>
      <c r="C919"/>
      <c r="D919"/>
      <c r="E919"/>
      <c r="F919"/>
      <c r="G919"/>
      <c r="H919"/>
      <c r="I919"/>
      <c r="J919"/>
      <c r="K919"/>
      <c r="L919"/>
      <c r="M919"/>
      <c r="N919"/>
      <c r="O919"/>
      <c r="P919"/>
      <c r="Q919"/>
      <c r="R919"/>
      <c r="S919"/>
      <c r="T919"/>
      <c r="U919"/>
      <c r="V919"/>
      <c r="W919"/>
      <c r="X919"/>
    </row>
    <row r="920" spans="2:24" x14ac:dyDescent="0.3">
      <c r="B920" s="113"/>
      <c r="C920"/>
      <c r="D920"/>
      <c r="E920"/>
      <c r="F920"/>
      <c r="G920"/>
      <c r="H920"/>
      <c r="I920"/>
      <c r="J920"/>
      <c r="K920"/>
      <c r="L920"/>
      <c r="M920"/>
      <c r="N920"/>
      <c r="O920"/>
      <c r="P920"/>
      <c r="Q920"/>
      <c r="R920"/>
      <c r="S920"/>
      <c r="T920"/>
      <c r="U920"/>
      <c r="V920"/>
      <c r="W920"/>
      <c r="X920"/>
    </row>
    <row r="921" spans="2:24" x14ac:dyDescent="0.3">
      <c r="B921" s="113"/>
      <c r="C921"/>
      <c r="D921"/>
      <c r="E921"/>
      <c r="F921"/>
      <c r="G921"/>
      <c r="H921"/>
      <c r="I921"/>
      <c r="J921"/>
      <c r="K921"/>
      <c r="L921"/>
      <c r="M921"/>
      <c r="N921"/>
      <c r="O921"/>
      <c r="P921"/>
      <c r="Q921"/>
      <c r="R921"/>
      <c r="S921"/>
      <c r="T921"/>
      <c r="U921"/>
      <c r="V921"/>
      <c r="W921"/>
      <c r="X921"/>
    </row>
    <row r="922" spans="2:24" x14ac:dyDescent="0.3">
      <c r="B922" s="113"/>
      <c r="C922"/>
      <c r="D922"/>
      <c r="E922"/>
      <c r="F922"/>
      <c r="G922"/>
      <c r="H922"/>
      <c r="I922"/>
      <c r="J922"/>
      <c r="K922"/>
      <c r="L922"/>
      <c r="M922"/>
      <c r="N922"/>
      <c r="O922"/>
      <c r="P922"/>
      <c r="Q922"/>
      <c r="R922"/>
      <c r="S922"/>
      <c r="T922"/>
      <c r="U922"/>
      <c r="V922"/>
      <c r="W922"/>
      <c r="X922"/>
    </row>
    <row r="923" spans="2:24" x14ac:dyDescent="0.3">
      <c r="B923" s="113"/>
      <c r="C923"/>
      <c r="D923"/>
      <c r="E923"/>
      <c r="F923"/>
      <c r="G923"/>
      <c r="H923"/>
      <c r="I923"/>
      <c r="J923"/>
      <c r="K923"/>
      <c r="L923"/>
      <c r="M923"/>
      <c r="N923"/>
      <c r="O923"/>
      <c r="P923"/>
      <c r="Q923"/>
      <c r="R923"/>
      <c r="S923"/>
      <c r="T923"/>
      <c r="U923"/>
      <c r="V923"/>
      <c r="W923"/>
      <c r="X923"/>
    </row>
    <row r="924" spans="2:24" x14ac:dyDescent="0.3">
      <c r="B924" s="113"/>
      <c r="C924"/>
      <c r="D924"/>
      <c r="E924"/>
      <c r="F924"/>
      <c r="G924"/>
      <c r="H924"/>
      <c r="I924"/>
      <c r="J924"/>
      <c r="K924"/>
      <c r="L924"/>
      <c r="M924"/>
      <c r="N924"/>
      <c r="O924"/>
      <c r="P924"/>
      <c r="Q924"/>
      <c r="R924"/>
      <c r="S924"/>
      <c r="T924"/>
      <c r="U924"/>
      <c r="V924"/>
      <c r="W924"/>
      <c r="X924"/>
    </row>
    <row r="925" spans="2:24" x14ac:dyDescent="0.3">
      <c r="B925" s="113"/>
      <c r="C925"/>
      <c r="D925"/>
      <c r="E925"/>
      <c r="F925"/>
      <c r="G925"/>
      <c r="H925"/>
      <c r="I925"/>
      <c r="J925"/>
      <c r="K925"/>
      <c r="L925"/>
      <c r="M925"/>
      <c r="N925"/>
      <c r="O925"/>
      <c r="P925"/>
      <c r="Q925"/>
      <c r="R925"/>
      <c r="S925"/>
      <c r="T925"/>
      <c r="U925"/>
      <c r="V925"/>
      <c r="W925"/>
      <c r="X925"/>
    </row>
    <row r="926" spans="2:24" x14ac:dyDescent="0.3">
      <c r="B926" s="113"/>
      <c r="C926"/>
      <c r="D926"/>
      <c r="E926"/>
      <c r="F926"/>
      <c r="G926"/>
      <c r="H926"/>
      <c r="I926"/>
      <c r="J926"/>
      <c r="K926"/>
      <c r="L926"/>
      <c r="M926"/>
      <c r="N926"/>
      <c r="O926"/>
      <c r="P926"/>
      <c r="Q926"/>
      <c r="R926"/>
      <c r="S926"/>
      <c r="T926"/>
      <c r="U926"/>
      <c r="V926"/>
      <c r="W926"/>
      <c r="X926"/>
    </row>
    <row r="927" spans="2:24" x14ac:dyDescent="0.3">
      <c r="B927" s="113"/>
      <c r="C927"/>
      <c r="D927"/>
      <c r="E927"/>
      <c r="F927"/>
      <c r="G927"/>
      <c r="H927"/>
      <c r="I927"/>
      <c r="J927"/>
      <c r="K927"/>
      <c r="L927"/>
      <c r="M927"/>
      <c r="N927"/>
      <c r="O927"/>
      <c r="P927"/>
      <c r="Q927"/>
      <c r="R927"/>
      <c r="S927"/>
      <c r="T927"/>
      <c r="U927"/>
      <c r="V927"/>
      <c r="W927"/>
      <c r="X927"/>
    </row>
    <row r="928" spans="2:24" x14ac:dyDescent="0.3">
      <c r="B928" s="113"/>
      <c r="C928"/>
      <c r="D928"/>
      <c r="E928"/>
      <c r="F928"/>
      <c r="G928"/>
      <c r="H928"/>
      <c r="I928"/>
      <c r="J928"/>
      <c r="K928"/>
      <c r="L928"/>
      <c r="M928"/>
      <c r="N928"/>
      <c r="O928"/>
      <c r="P928"/>
      <c r="Q928"/>
      <c r="R928"/>
      <c r="S928"/>
      <c r="T928"/>
      <c r="U928"/>
      <c r="V928"/>
      <c r="W928"/>
      <c r="X928"/>
    </row>
    <row r="929" spans="2:24" x14ac:dyDescent="0.3">
      <c r="B929" s="113"/>
      <c r="C929"/>
      <c r="D929"/>
      <c r="E929"/>
      <c r="F929"/>
      <c r="G929"/>
      <c r="H929"/>
      <c r="I929"/>
      <c r="J929"/>
      <c r="K929"/>
      <c r="L929"/>
      <c r="M929"/>
      <c r="N929"/>
      <c r="O929"/>
      <c r="P929"/>
      <c r="Q929"/>
      <c r="R929"/>
      <c r="S929"/>
      <c r="T929"/>
      <c r="U929"/>
      <c r="V929"/>
      <c r="W929"/>
      <c r="X929"/>
    </row>
    <row r="930" spans="2:24" x14ac:dyDescent="0.3">
      <c r="B930" s="113"/>
      <c r="C930"/>
      <c r="D930"/>
      <c r="E930"/>
      <c r="F930"/>
      <c r="G930"/>
      <c r="H930"/>
      <c r="I930"/>
      <c r="J930"/>
      <c r="K930"/>
      <c r="L930"/>
      <c r="M930"/>
      <c r="N930"/>
      <c r="O930"/>
      <c r="P930"/>
      <c r="Q930"/>
      <c r="R930"/>
      <c r="S930"/>
      <c r="T930"/>
      <c r="U930"/>
      <c r="V930"/>
      <c r="W930"/>
      <c r="X930"/>
    </row>
    <row r="931" spans="2:24" x14ac:dyDescent="0.3">
      <c r="B931" s="113"/>
      <c r="C931"/>
      <c r="D931"/>
      <c r="E931"/>
      <c r="F931"/>
      <c r="G931"/>
      <c r="H931"/>
      <c r="I931"/>
      <c r="J931"/>
      <c r="K931"/>
      <c r="L931"/>
      <c r="M931"/>
      <c r="N931"/>
      <c r="O931"/>
      <c r="P931"/>
      <c r="Q931"/>
      <c r="R931"/>
      <c r="S931"/>
      <c r="T931"/>
      <c r="U931"/>
      <c r="V931"/>
      <c r="W931"/>
      <c r="X931"/>
    </row>
    <row r="932" spans="2:24" x14ac:dyDescent="0.3">
      <c r="B932" s="113"/>
      <c r="C932"/>
      <c r="D932"/>
      <c r="E932"/>
      <c r="F932"/>
      <c r="G932"/>
      <c r="H932"/>
      <c r="I932"/>
      <c r="J932"/>
      <c r="K932"/>
      <c r="L932"/>
      <c r="M932"/>
      <c r="N932"/>
      <c r="O932"/>
      <c r="P932"/>
      <c r="Q932"/>
      <c r="R932"/>
      <c r="S932"/>
      <c r="T932"/>
      <c r="U932"/>
      <c r="V932"/>
      <c r="W932"/>
      <c r="X932"/>
    </row>
    <row r="933" spans="2:24" x14ac:dyDescent="0.3">
      <c r="B933" s="113"/>
      <c r="C933"/>
      <c r="D933"/>
      <c r="E933"/>
      <c r="F933"/>
      <c r="G933"/>
      <c r="H933"/>
      <c r="I933"/>
      <c r="J933"/>
      <c r="K933"/>
      <c r="L933"/>
      <c r="M933"/>
      <c r="N933"/>
      <c r="O933"/>
      <c r="P933"/>
      <c r="Q933"/>
      <c r="R933"/>
      <c r="S933"/>
      <c r="T933"/>
      <c r="U933"/>
      <c r="V933"/>
      <c r="W933"/>
      <c r="X933"/>
    </row>
    <row r="934" spans="2:24" x14ac:dyDescent="0.3">
      <c r="B934" s="113"/>
      <c r="C934"/>
      <c r="D934"/>
      <c r="E934"/>
      <c r="F934"/>
      <c r="G934"/>
      <c r="H934"/>
      <c r="I934"/>
      <c r="J934"/>
      <c r="K934"/>
      <c r="L934"/>
      <c r="M934"/>
      <c r="N934"/>
      <c r="O934"/>
      <c r="P934"/>
      <c r="Q934"/>
      <c r="R934"/>
      <c r="S934"/>
      <c r="T934"/>
      <c r="U934"/>
      <c r="V934"/>
      <c r="W934"/>
      <c r="X934"/>
    </row>
    <row r="935" spans="2:24" x14ac:dyDescent="0.3">
      <c r="B935" s="113"/>
      <c r="C935"/>
      <c r="D935"/>
      <c r="E935"/>
      <c r="F935"/>
      <c r="G935"/>
      <c r="H935"/>
      <c r="I935"/>
      <c r="J935"/>
      <c r="K935"/>
      <c r="L935"/>
      <c r="M935"/>
      <c r="N935"/>
      <c r="O935"/>
      <c r="P935"/>
      <c r="Q935"/>
      <c r="R935"/>
      <c r="S935"/>
      <c r="T935"/>
      <c r="U935"/>
      <c r="V935"/>
      <c r="W935"/>
      <c r="X935"/>
    </row>
    <row r="936" spans="2:24" x14ac:dyDescent="0.3">
      <c r="B936" s="113"/>
      <c r="C936"/>
      <c r="D936"/>
      <c r="E936"/>
      <c r="F936"/>
      <c r="G936"/>
      <c r="H936"/>
      <c r="I936"/>
      <c r="J936"/>
      <c r="K936"/>
      <c r="L936"/>
      <c r="M936"/>
      <c r="N936"/>
      <c r="O936"/>
      <c r="P936"/>
      <c r="Q936"/>
      <c r="R936"/>
      <c r="S936"/>
      <c r="T936"/>
      <c r="U936"/>
      <c r="V936"/>
      <c r="W936"/>
      <c r="X936"/>
    </row>
    <row r="937" spans="2:24" x14ac:dyDescent="0.3">
      <c r="B937" s="113"/>
      <c r="C937"/>
      <c r="D937"/>
      <c r="E937"/>
      <c r="F937"/>
      <c r="G937"/>
      <c r="H937"/>
      <c r="I937"/>
      <c r="J937"/>
      <c r="K937"/>
      <c r="L937"/>
      <c r="M937"/>
      <c r="N937"/>
      <c r="O937"/>
      <c r="P937"/>
      <c r="Q937"/>
      <c r="R937"/>
      <c r="S937"/>
      <c r="T937"/>
      <c r="U937"/>
      <c r="V937"/>
      <c r="W937"/>
      <c r="X937"/>
    </row>
    <row r="938" spans="2:24" x14ac:dyDescent="0.3">
      <c r="B938" s="113"/>
      <c r="C938"/>
      <c r="D938"/>
      <c r="E938"/>
      <c r="F938"/>
      <c r="G938"/>
      <c r="H938"/>
      <c r="I938"/>
      <c r="J938"/>
      <c r="K938"/>
      <c r="L938"/>
      <c r="M938"/>
      <c r="N938"/>
      <c r="O938"/>
      <c r="P938"/>
      <c r="Q938"/>
      <c r="R938"/>
      <c r="S938"/>
      <c r="T938"/>
      <c r="U938"/>
      <c r="V938"/>
      <c r="W938"/>
      <c r="X938"/>
    </row>
    <row r="939" spans="2:24" x14ac:dyDescent="0.3">
      <c r="B939" s="113"/>
      <c r="C939"/>
      <c r="D939"/>
      <c r="E939"/>
      <c r="F939"/>
      <c r="G939"/>
      <c r="H939"/>
      <c r="I939"/>
      <c r="J939"/>
      <c r="K939"/>
      <c r="L939"/>
      <c r="M939"/>
      <c r="N939"/>
      <c r="O939"/>
      <c r="P939"/>
      <c r="Q939"/>
      <c r="R939"/>
      <c r="S939"/>
      <c r="T939"/>
      <c r="U939"/>
      <c r="V939"/>
      <c r="W939"/>
      <c r="X939"/>
    </row>
    <row r="940" spans="2:24" x14ac:dyDescent="0.3">
      <c r="B940" s="113"/>
      <c r="C940"/>
      <c r="D940"/>
      <c r="E940"/>
      <c r="F940"/>
      <c r="G940"/>
      <c r="H940"/>
      <c r="I940"/>
      <c r="J940"/>
      <c r="K940"/>
      <c r="L940"/>
      <c r="M940"/>
      <c r="N940"/>
      <c r="O940"/>
      <c r="P940"/>
      <c r="Q940"/>
      <c r="R940"/>
      <c r="S940"/>
      <c r="T940"/>
      <c r="U940"/>
      <c r="V940"/>
      <c r="W940"/>
      <c r="X940"/>
    </row>
    <row r="941" spans="2:24" x14ac:dyDescent="0.3">
      <c r="B941" s="113"/>
      <c r="C941"/>
      <c r="D941"/>
      <c r="E941"/>
      <c r="F941"/>
      <c r="G941"/>
      <c r="H941"/>
      <c r="I941"/>
      <c r="J941"/>
      <c r="K941"/>
      <c r="L941"/>
      <c r="M941"/>
      <c r="N941"/>
      <c r="O941"/>
      <c r="P941"/>
      <c r="Q941"/>
      <c r="R941"/>
      <c r="S941"/>
      <c r="T941"/>
      <c r="U941"/>
      <c r="V941"/>
      <c r="W941"/>
      <c r="X941"/>
    </row>
    <row r="942" spans="2:24" x14ac:dyDescent="0.3">
      <c r="B942" s="113"/>
      <c r="C942"/>
      <c r="D942"/>
      <c r="E942"/>
      <c r="F942"/>
      <c r="G942"/>
      <c r="H942"/>
      <c r="I942"/>
      <c r="J942"/>
      <c r="K942"/>
      <c r="L942"/>
      <c r="M942"/>
      <c r="N942"/>
      <c r="O942"/>
      <c r="P942"/>
      <c r="Q942"/>
      <c r="R942"/>
      <c r="S942"/>
      <c r="T942"/>
      <c r="U942"/>
      <c r="V942"/>
      <c r="W942"/>
      <c r="X942"/>
    </row>
    <row r="943" spans="2:24" x14ac:dyDescent="0.3">
      <c r="B943" s="113"/>
      <c r="C943"/>
      <c r="D943"/>
      <c r="E943"/>
      <c r="F943"/>
      <c r="G943"/>
      <c r="H943"/>
      <c r="I943"/>
      <c r="J943"/>
      <c r="K943"/>
      <c r="L943"/>
      <c r="M943"/>
      <c r="N943"/>
      <c r="O943"/>
      <c r="P943"/>
      <c r="Q943"/>
      <c r="R943"/>
      <c r="S943"/>
      <c r="T943"/>
      <c r="U943"/>
      <c r="V943"/>
      <c r="W943"/>
      <c r="X943"/>
    </row>
    <row r="944" spans="2:24" x14ac:dyDescent="0.3">
      <c r="B944" s="113"/>
      <c r="C944"/>
      <c r="D944"/>
      <c r="E944"/>
      <c r="F944"/>
      <c r="G944"/>
      <c r="H944"/>
      <c r="I944"/>
      <c r="J944"/>
      <c r="K944"/>
      <c r="L944"/>
      <c r="M944"/>
      <c r="N944"/>
      <c r="O944"/>
      <c r="P944"/>
      <c r="Q944"/>
      <c r="R944"/>
      <c r="S944"/>
      <c r="T944"/>
      <c r="U944"/>
      <c r="V944"/>
      <c r="W944"/>
      <c r="X944"/>
    </row>
    <row r="945" spans="2:24" x14ac:dyDescent="0.3">
      <c r="B945" s="113"/>
      <c r="C945"/>
      <c r="D945"/>
      <c r="E945"/>
      <c r="F945"/>
      <c r="G945"/>
      <c r="H945"/>
      <c r="I945"/>
      <c r="J945"/>
      <c r="K945"/>
      <c r="L945"/>
      <c r="M945"/>
      <c r="N945"/>
      <c r="O945"/>
      <c r="P945"/>
      <c r="Q945"/>
      <c r="R945"/>
      <c r="S945"/>
      <c r="T945"/>
      <c r="U945"/>
      <c r="V945"/>
      <c r="W945"/>
      <c r="X945"/>
    </row>
    <row r="946" spans="2:24" x14ac:dyDescent="0.3">
      <c r="B946" s="113"/>
      <c r="C946"/>
      <c r="D946"/>
      <c r="E946"/>
      <c r="F946"/>
      <c r="G946"/>
      <c r="H946"/>
      <c r="I946"/>
      <c r="J946"/>
      <c r="K946"/>
      <c r="L946"/>
      <c r="M946"/>
      <c r="N946"/>
      <c r="O946"/>
      <c r="P946"/>
      <c r="Q946"/>
      <c r="R946"/>
      <c r="S946"/>
      <c r="T946"/>
      <c r="U946"/>
      <c r="V946"/>
      <c r="W946"/>
      <c r="X946"/>
    </row>
    <row r="947" spans="2:24" x14ac:dyDescent="0.3">
      <c r="B947" s="113"/>
      <c r="C947"/>
      <c r="D947"/>
      <c r="E947"/>
      <c r="F947"/>
      <c r="G947"/>
      <c r="H947"/>
      <c r="I947"/>
      <c r="J947"/>
      <c r="K947"/>
      <c r="L947"/>
      <c r="M947"/>
      <c r="N947"/>
      <c r="O947"/>
      <c r="P947"/>
      <c r="Q947"/>
      <c r="R947"/>
      <c r="S947"/>
      <c r="T947"/>
      <c r="U947"/>
      <c r="V947"/>
      <c r="W947"/>
      <c r="X947"/>
    </row>
    <row r="948" spans="2:24" x14ac:dyDescent="0.3">
      <c r="B948" s="113"/>
      <c r="C948"/>
      <c r="D948"/>
      <c r="E948"/>
      <c r="F948"/>
      <c r="G948"/>
      <c r="H948"/>
      <c r="I948"/>
      <c r="J948"/>
      <c r="K948"/>
      <c r="L948"/>
      <c r="M948"/>
      <c r="N948"/>
      <c r="O948"/>
      <c r="P948"/>
      <c r="Q948"/>
      <c r="R948"/>
      <c r="S948"/>
      <c r="T948"/>
      <c r="U948"/>
      <c r="V948"/>
      <c r="W948"/>
      <c r="X948"/>
    </row>
    <row r="949" spans="2:24" x14ac:dyDescent="0.3">
      <c r="B949" s="113"/>
      <c r="C949"/>
      <c r="D949"/>
      <c r="E949"/>
      <c r="F949"/>
      <c r="G949"/>
      <c r="H949"/>
      <c r="I949"/>
      <c r="J949"/>
      <c r="K949"/>
      <c r="L949"/>
      <c r="M949"/>
      <c r="N949"/>
      <c r="O949"/>
      <c r="P949"/>
      <c r="Q949"/>
      <c r="R949"/>
      <c r="S949"/>
      <c r="T949"/>
      <c r="U949"/>
      <c r="V949"/>
      <c r="W949"/>
      <c r="X949"/>
    </row>
    <row r="950" spans="2:24" x14ac:dyDescent="0.3">
      <c r="B950" s="113"/>
      <c r="C950"/>
      <c r="D950"/>
      <c r="E950"/>
      <c r="F950"/>
      <c r="G950"/>
      <c r="H950"/>
      <c r="I950"/>
      <c r="J950"/>
      <c r="K950"/>
      <c r="L950"/>
      <c r="M950"/>
      <c r="N950"/>
      <c r="O950"/>
      <c r="P950"/>
      <c r="Q950"/>
      <c r="R950"/>
      <c r="S950"/>
      <c r="T950"/>
      <c r="U950"/>
      <c r="V950"/>
      <c r="W950"/>
      <c r="X950"/>
    </row>
    <row r="951" spans="2:24" x14ac:dyDescent="0.3">
      <c r="B951" s="113"/>
      <c r="C951"/>
      <c r="D951"/>
      <c r="E951"/>
      <c r="F951"/>
      <c r="G951"/>
      <c r="H951"/>
      <c r="I951"/>
      <c r="J951"/>
      <c r="K951"/>
      <c r="L951"/>
      <c r="M951"/>
      <c r="N951"/>
      <c r="O951"/>
      <c r="P951"/>
      <c r="Q951"/>
      <c r="R951"/>
      <c r="S951"/>
      <c r="T951"/>
      <c r="U951"/>
      <c r="V951"/>
      <c r="W951"/>
      <c r="X951"/>
    </row>
    <row r="952" spans="2:24" x14ac:dyDescent="0.3">
      <c r="B952" s="113"/>
      <c r="C952"/>
      <c r="D952"/>
      <c r="E952"/>
      <c r="F952"/>
      <c r="G952"/>
      <c r="H952"/>
      <c r="I952"/>
      <c r="J952"/>
      <c r="K952"/>
      <c r="L952"/>
      <c r="M952"/>
      <c r="N952"/>
      <c r="O952"/>
      <c r="P952"/>
      <c r="Q952"/>
      <c r="R952"/>
      <c r="S952"/>
      <c r="T952"/>
      <c r="U952"/>
      <c r="V952"/>
      <c r="W952"/>
      <c r="X952"/>
    </row>
    <row r="953" spans="2:24" x14ac:dyDescent="0.3">
      <c r="B953" s="113"/>
      <c r="C953"/>
      <c r="D953"/>
      <c r="E953"/>
      <c r="F953"/>
      <c r="G953"/>
      <c r="H953"/>
      <c r="I953"/>
      <c r="J953"/>
      <c r="K953"/>
      <c r="L953"/>
      <c r="M953"/>
      <c r="N953"/>
      <c r="O953"/>
      <c r="P953"/>
      <c r="Q953"/>
      <c r="R953"/>
      <c r="S953"/>
      <c r="T953"/>
      <c r="U953"/>
      <c r="V953"/>
      <c r="W953"/>
      <c r="X953"/>
    </row>
    <row r="954" spans="2:24" x14ac:dyDescent="0.3">
      <c r="B954" s="113"/>
      <c r="C954"/>
      <c r="D954"/>
      <c r="E954"/>
      <c r="F954"/>
      <c r="G954"/>
      <c r="H954"/>
      <c r="I954"/>
      <c r="J954"/>
      <c r="K954"/>
      <c r="L954"/>
      <c r="M954"/>
      <c r="N954"/>
      <c r="O954"/>
      <c r="P954"/>
      <c r="Q954"/>
      <c r="R954"/>
      <c r="S954"/>
      <c r="T954"/>
      <c r="U954"/>
      <c r="V954"/>
      <c r="W954"/>
      <c r="X954"/>
    </row>
    <row r="955" spans="2:24" x14ac:dyDescent="0.3">
      <c r="B955" s="113"/>
      <c r="C955"/>
      <c r="D955"/>
      <c r="E955"/>
      <c r="F955"/>
      <c r="G955"/>
      <c r="H955"/>
      <c r="I955"/>
      <c r="J955"/>
      <c r="K955"/>
      <c r="L955"/>
      <c r="M955"/>
      <c r="N955"/>
      <c r="O955"/>
      <c r="P955"/>
      <c r="Q955"/>
      <c r="R955"/>
      <c r="S955"/>
      <c r="T955"/>
      <c r="U955"/>
      <c r="V955"/>
      <c r="W955"/>
      <c r="X955"/>
    </row>
    <row r="956" spans="2:24" x14ac:dyDescent="0.3">
      <c r="B956" s="113"/>
      <c r="C956"/>
      <c r="D956"/>
      <c r="E956"/>
      <c r="F956"/>
      <c r="G956"/>
      <c r="H956"/>
      <c r="I956"/>
      <c r="J956"/>
      <c r="K956"/>
      <c r="L956"/>
      <c r="M956"/>
      <c r="N956"/>
      <c r="O956"/>
      <c r="P956"/>
      <c r="Q956"/>
      <c r="R956"/>
      <c r="S956"/>
      <c r="T956"/>
      <c r="U956"/>
      <c r="V956"/>
      <c r="W956"/>
      <c r="X956"/>
    </row>
    <row r="957" spans="2:24" x14ac:dyDescent="0.3">
      <c r="B957" s="113"/>
      <c r="C957"/>
      <c r="D957"/>
      <c r="E957"/>
      <c r="F957"/>
      <c r="G957"/>
      <c r="H957"/>
      <c r="I957"/>
      <c r="J957"/>
      <c r="K957"/>
      <c r="L957"/>
      <c r="M957"/>
      <c r="N957"/>
      <c r="O957"/>
      <c r="P957"/>
      <c r="Q957"/>
      <c r="R957"/>
      <c r="S957"/>
      <c r="T957"/>
      <c r="U957"/>
      <c r="V957"/>
      <c r="W957"/>
      <c r="X957"/>
    </row>
    <row r="958" spans="2:24" x14ac:dyDescent="0.3">
      <c r="B958" s="113"/>
      <c r="C958"/>
      <c r="D958"/>
      <c r="E958"/>
      <c r="F958"/>
      <c r="G958"/>
      <c r="H958"/>
      <c r="I958"/>
      <c r="J958"/>
      <c r="K958"/>
      <c r="L958"/>
      <c r="M958"/>
      <c r="N958"/>
      <c r="O958"/>
      <c r="P958"/>
      <c r="Q958"/>
      <c r="R958"/>
      <c r="S958"/>
      <c r="T958"/>
      <c r="U958"/>
      <c r="V958"/>
      <c r="W958"/>
      <c r="X958"/>
    </row>
    <row r="959" spans="2:24" x14ac:dyDescent="0.3">
      <c r="B959" s="113"/>
      <c r="C959"/>
      <c r="D959"/>
      <c r="E959"/>
      <c r="F959"/>
      <c r="G959"/>
      <c r="H959"/>
      <c r="I959"/>
      <c r="J959"/>
      <c r="K959"/>
      <c r="L959"/>
      <c r="M959"/>
      <c r="N959"/>
      <c r="O959"/>
      <c r="P959"/>
      <c r="Q959"/>
      <c r="R959"/>
      <c r="S959"/>
      <c r="T959"/>
      <c r="U959"/>
      <c r="V959"/>
      <c r="W959"/>
      <c r="X959"/>
    </row>
    <row r="960" spans="2:24" x14ac:dyDescent="0.3">
      <c r="B960" s="113"/>
      <c r="C960"/>
      <c r="D960"/>
      <c r="E960"/>
      <c r="F960"/>
      <c r="G960"/>
      <c r="H960"/>
      <c r="I960"/>
      <c r="J960"/>
      <c r="K960"/>
      <c r="L960"/>
      <c r="M960"/>
      <c r="N960"/>
      <c r="O960"/>
      <c r="P960"/>
      <c r="Q960"/>
      <c r="R960"/>
      <c r="S960"/>
      <c r="T960"/>
      <c r="U960"/>
      <c r="V960"/>
      <c r="W960"/>
      <c r="X960"/>
    </row>
    <row r="961" spans="2:24" x14ac:dyDescent="0.3">
      <c r="B961" s="113"/>
      <c r="C961"/>
      <c r="D961"/>
      <c r="E961"/>
      <c r="F961"/>
      <c r="G961"/>
      <c r="H961"/>
      <c r="I961"/>
      <c r="J961"/>
      <c r="K961"/>
      <c r="L961"/>
      <c r="M961"/>
      <c r="N961"/>
      <c r="O961"/>
      <c r="P961"/>
      <c r="Q961"/>
      <c r="R961"/>
      <c r="S961"/>
      <c r="T961"/>
      <c r="U961"/>
      <c r="V961"/>
      <c r="W961"/>
      <c r="X961"/>
    </row>
    <row r="962" spans="2:24" x14ac:dyDescent="0.3">
      <c r="B962" s="113"/>
      <c r="C962"/>
      <c r="D962"/>
      <c r="E962"/>
      <c r="F962"/>
      <c r="G962"/>
      <c r="H962"/>
      <c r="I962"/>
      <c r="J962"/>
      <c r="K962"/>
      <c r="L962"/>
      <c r="M962"/>
      <c r="N962"/>
      <c r="O962"/>
      <c r="P962"/>
      <c r="Q962"/>
      <c r="R962"/>
      <c r="S962"/>
      <c r="T962"/>
      <c r="U962"/>
      <c r="V962"/>
      <c r="W962"/>
      <c r="X962"/>
    </row>
    <row r="963" spans="2:24" x14ac:dyDescent="0.3">
      <c r="B963" s="113"/>
      <c r="C963"/>
      <c r="D963"/>
      <c r="E963"/>
      <c r="F963"/>
      <c r="G963"/>
      <c r="H963"/>
      <c r="I963"/>
      <c r="J963"/>
      <c r="K963"/>
      <c r="L963"/>
      <c r="M963"/>
      <c r="N963"/>
      <c r="O963"/>
      <c r="P963"/>
      <c r="Q963"/>
      <c r="R963"/>
      <c r="S963"/>
      <c r="T963"/>
      <c r="U963"/>
      <c r="V963"/>
      <c r="W963"/>
      <c r="X963"/>
    </row>
    <row r="964" spans="2:24" x14ac:dyDescent="0.3">
      <c r="B964" s="113"/>
      <c r="C964"/>
      <c r="D964"/>
      <c r="E964"/>
      <c r="F964"/>
      <c r="G964"/>
      <c r="H964"/>
      <c r="I964"/>
      <c r="J964"/>
      <c r="K964"/>
      <c r="L964"/>
      <c r="M964"/>
      <c r="N964"/>
      <c r="O964"/>
      <c r="P964"/>
      <c r="Q964"/>
      <c r="R964"/>
      <c r="S964"/>
      <c r="T964"/>
      <c r="U964"/>
      <c r="V964"/>
      <c r="W964"/>
      <c r="X964"/>
    </row>
    <row r="965" spans="2:24" x14ac:dyDescent="0.3">
      <c r="B965" s="113"/>
      <c r="C965"/>
      <c r="D965"/>
      <c r="E965"/>
      <c r="F965"/>
      <c r="G965"/>
      <c r="H965"/>
      <c r="I965"/>
      <c r="J965"/>
      <c r="K965"/>
      <c r="L965"/>
      <c r="M965"/>
      <c r="N965"/>
      <c r="O965"/>
      <c r="P965"/>
      <c r="Q965"/>
      <c r="R965"/>
      <c r="S965"/>
      <c r="T965"/>
      <c r="U965"/>
      <c r="V965"/>
      <c r="W965"/>
      <c r="X965"/>
    </row>
    <row r="966" spans="2:24" x14ac:dyDescent="0.3">
      <c r="B966" s="113"/>
      <c r="C966"/>
      <c r="D966"/>
      <c r="E966"/>
      <c r="F966"/>
      <c r="G966"/>
      <c r="H966"/>
      <c r="I966"/>
      <c r="J966"/>
      <c r="K966"/>
      <c r="L966"/>
      <c r="M966"/>
      <c r="N966"/>
      <c r="O966"/>
      <c r="P966"/>
      <c r="Q966"/>
      <c r="R966"/>
      <c r="S966"/>
      <c r="T966"/>
      <c r="U966"/>
      <c r="V966"/>
      <c r="W966"/>
      <c r="X966"/>
    </row>
    <row r="967" spans="2:24" x14ac:dyDescent="0.3">
      <c r="B967" s="113"/>
      <c r="C967"/>
      <c r="D967"/>
      <c r="E967"/>
      <c r="F967"/>
      <c r="G967"/>
      <c r="H967"/>
      <c r="I967"/>
      <c r="J967"/>
      <c r="K967"/>
      <c r="L967"/>
      <c r="M967"/>
      <c r="N967"/>
      <c r="O967"/>
      <c r="P967"/>
      <c r="Q967"/>
      <c r="R967"/>
      <c r="S967"/>
      <c r="T967"/>
      <c r="U967"/>
      <c r="V967"/>
      <c r="W967"/>
      <c r="X967"/>
    </row>
    <row r="968" spans="2:24" x14ac:dyDescent="0.3">
      <c r="B968" s="113"/>
      <c r="C968"/>
      <c r="D968"/>
      <c r="E968"/>
      <c r="F968"/>
      <c r="G968"/>
      <c r="H968"/>
      <c r="I968"/>
      <c r="J968"/>
      <c r="K968"/>
      <c r="L968"/>
      <c r="M968"/>
      <c r="N968"/>
      <c r="O968"/>
      <c r="P968"/>
      <c r="Q968"/>
      <c r="R968"/>
      <c r="S968"/>
      <c r="T968"/>
      <c r="U968"/>
      <c r="V968"/>
      <c r="W968"/>
      <c r="X968"/>
    </row>
    <row r="969" spans="2:24" x14ac:dyDescent="0.3">
      <c r="B969" s="113"/>
      <c r="C969"/>
      <c r="D969"/>
      <c r="E969"/>
      <c r="F969"/>
      <c r="G969"/>
      <c r="H969"/>
      <c r="I969"/>
      <c r="J969"/>
      <c r="K969"/>
      <c r="L969"/>
      <c r="M969"/>
      <c r="N969"/>
      <c r="O969"/>
      <c r="P969"/>
      <c r="Q969"/>
      <c r="R969"/>
      <c r="S969"/>
      <c r="T969"/>
      <c r="U969"/>
      <c r="V969"/>
      <c r="W969"/>
      <c r="X969"/>
    </row>
    <row r="970" spans="2:24" x14ac:dyDescent="0.3">
      <c r="B970" s="113"/>
      <c r="C970"/>
      <c r="D970"/>
      <c r="E970"/>
      <c r="F970"/>
      <c r="G970"/>
      <c r="H970"/>
      <c r="I970"/>
      <c r="J970"/>
      <c r="K970"/>
      <c r="L970"/>
      <c r="M970"/>
      <c r="N970"/>
      <c r="O970"/>
      <c r="P970"/>
      <c r="Q970"/>
      <c r="R970"/>
      <c r="S970"/>
      <c r="T970"/>
      <c r="U970"/>
      <c r="V970"/>
      <c r="W970"/>
      <c r="X970"/>
    </row>
    <row r="971" spans="2:24" x14ac:dyDescent="0.3">
      <c r="B971" s="113"/>
      <c r="C971"/>
      <c r="D971"/>
      <c r="E971"/>
      <c r="F971"/>
      <c r="G971"/>
      <c r="H971"/>
      <c r="I971"/>
      <c r="J971"/>
      <c r="K971"/>
      <c r="L971"/>
      <c r="M971"/>
      <c r="N971"/>
      <c r="O971"/>
      <c r="P971"/>
      <c r="Q971"/>
      <c r="R971"/>
      <c r="S971"/>
      <c r="T971"/>
      <c r="U971"/>
      <c r="V971"/>
      <c r="W971"/>
      <c r="X971"/>
    </row>
    <row r="972" spans="2:24" x14ac:dyDescent="0.3">
      <c r="B972" s="113"/>
      <c r="C972"/>
      <c r="D972"/>
      <c r="E972"/>
      <c r="F972"/>
      <c r="G972"/>
      <c r="H972"/>
      <c r="I972"/>
      <c r="J972"/>
      <c r="K972"/>
      <c r="L972"/>
      <c r="M972"/>
      <c r="N972"/>
      <c r="O972"/>
      <c r="P972"/>
      <c r="Q972"/>
      <c r="R972"/>
      <c r="S972"/>
      <c r="T972"/>
      <c r="U972"/>
      <c r="V972"/>
      <c r="W972"/>
      <c r="X972"/>
    </row>
    <row r="973" spans="2:24" x14ac:dyDescent="0.3">
      <c r="B973" s="113"/>
      <c r="C973"/>
      <c r="D973"/>
      <c r="E973"/>
      <c r="F973"/>
      <c r="G973"/>
      <c r="H973"/>
      <c r="I973"/>
      <c r="J973"/>
      <c r="K973"/>
      <c r="L973"/>
      <c r="M973"/>
      <c r="N973"/>
      <c r="O973"/>
      <c r="P973"/>
      <c r="Q973"/>
      <c r="R973"/>
      <c r="S973"/>
      <c r="T973"/>
      <c r="U973"/>
      <c r="V973"/>
      <c r="W973"/>
      <c r="X973"/>
    </row>
    <row r="974" spans="2:24" x14ac:dyDescent="0.3">
      <c r="B974" s="113"/>
      <c r="C974"/>
      <c r="D974"/>
      <c r="E974"/>
      <c r="F974"/>
      <c r="G974"/>
      <c r="H974"/>
      <c r="I974"/>
      <c r="J974"/>
      <c r="K974"/>
      <c r="L974"/>
      <c r="M974"/>
      <c r="N974"/>
      <c r="O974"/>
      <c r="P974"/>
      <c r="Q974"/>
      <c r="R974"/>
      <c r="S974"/>
      <c r="T974"/>
      <c r="U974"/>
      <c r="V974"/>
      <c r="W974"/>
      <c r="X974"/>
    </row>
    <row r="975" spans="2:24" x14ac:dyDescent="0.3">
      <c r="B975" s="113"/>
      <c r="C975"/>
      <c r="D975"/>
      <c r="E975"/>
      <c r="F975"/>
      <c r="G975"/>
      <c r="H975"/>
      <c r="I975"/>
      <c r="J975"/>
      <c r="K975"/>
      <c r="L975"/>
      <c r="M975"/>
      <c r="N975"/>
      <c r="O975"/>
      <c r="P975"/>
      <c r="Q975"/>
      <c r="R975"/>
      <c r="S975"/>
      <c r="T975"/>
      <c r="U975"/>
      <c r="V975"/>
      <c r="W975"/>
      <c r="X975"/>
    </row>
    <row r="976" spans="2:24" x14ac:dyDescent="0.3">
      <c r="B976" s="113"/>
      <c r="C976"/>
      <c r="D976"/>
      <c r="E976"/>
      <c r="F976"/>
      <c r="G976"/>
      <c r="H976"/>
      <c r="I976"/>
      <c r="J976"/>
      <c r="K976"/>
      <c r="L976"/>
      <c r="M976"/>
      <c r="N976"/>
      <c r="O976"/>
      <c r="P976"/>
      <c r="Q976"/>
      <c r="R976"/>
      <c r="S976"/>
      <c r="T976"/>
      <c r="U976"/>
      <c r="V976"/>
      <c r="W976"/>
      <c r="X976"/>
    </row>
    <row r="977" spans="2:24" x14ac:dyDescent="0.3">
      <c r="B977" s="113"/>
      <c r="C977"/>
      <c r="D977"/>
      <c r="E977"/>
      <c r="F977"/>
      <c r="G977"/>
      <c r="H977"/>
      <c r="I977"/>
      <c r="J977"/>
      <c r="K977"/>
      <c r="L977"/>
      <c r="M977"/>
      <c r="N977"/>
      <c r="O977"/>
      <c r="P977"/>
      <c r="Q977"/>
      <c r="R977"/>
      <c r="S977"/>
      <c r="T977"/>
      <c r="U977"/>
      <c r="V977"/>
      <c r="W977"/>
      <c r="X977"/>
    </row>
    <row r="978" spans="2:24" x14ac:dyDescent="0.3">
      <c r="B978" s="113"/>
      <c r="C978"/>
      <c r="D978"/>
      <c r="E978"/>
      <c r="F978"/>
      <c r="G978"/>
      <c r="H978"/>
      <c r="I978"/>
      <c r="J978"/>
      <c r="K978"/>
      <c r="L978"/>
      <c r="M978"/>
      <c r="N978"/>
      <c r="O978"/>
      <c r="P978"/>
      <c r="Q978"/>
      <c r="R978"/>
      <c r="S978"/>
      <c r="T978"/>
      <c r="U978"/>
      <c r="V978"/>
      <c r="W978"/>
      <c r="X978"/>
    </row>
    <row r="979" spans="2:24" x14ac:dyDescent="0.3">
      <c r="B979" s="113"/>
      <c r="C979"/>
      <c r="D979"/>
      <c r="E979"/>
      <c r="F979"/>
      <c r="G979"/>
      <c r="H979"/>
      <c r="I979"/>
      <c r="J979"/>
      <c r="K979"/>
      <c r="L979"/>
      <c r="M979"/>
      <c r="N979"/>
      <c r="O979"/>
      <c r="P979"/>
      <c r="Q979"/>
      <c r="R979"/>
      <c r="S979"/>
      <c r="T979"/>
      <c r="U979"/>
      <c r="V979"/>
      <c r="W979"/>
      <c r="X979"/>
    </row>
    <row r="980" spans="2:24" x14ac:dyDescent="0.3">
      <c r="B980" s="113"/>
      <c r="C980"/>
      <c r="D980"/>
      <c r="E980"/>
      <c r="F980"/>
      <c r="G980"/>
      <c r="H980"/>
      <c r="I980"/>
      <c r="J980"/>
      <c r="K980"/>
      <c r="L980"/>
      <c r="M980"/>
      <c r="N980"/>
      <c r="O980"/>
      <c r="P980"/>
      <c r="Q980"/>
      <c r="R980"/>
      <c r="S980"/>
      <c r="T980"/>
      <c r="U980"/>
      <c r="V980"/>
      <c r="W980"/>
      <c r="X980"/>
    </row>
    <row r="981" spans="2:24" x14ac:dyDescent="0.3">
      <c r="B981" s="113"/>
      <c r="C981"/>
      <c r="D981"/>
      <c r="E981"/>
      <c r="F981"/>
      <c r="G981"/>
      <c r="H981"/>
      <c r="I981"/>
      <c r="J981"/>
      <c r="K981"/>
      <c r="L981"/>
      <c r="M981"/>
      <c r="N981"/>
      <c r="O981"/>
      <c r="P981"/>
      <c r="Q981"/>
      <c r="R981"/>
      <c r="S981"/>
      <c r="T981"/>
      <c r="U981"/>
      <c r="V981"/>
      <c r="W981"/>
      <c r="X981"/>
    </row>
    <row r="982" spans="2:24" x14ac:dyDescent="0.3">
      <c r="B982" s="113"/>
      <c r="C982"/>
      <c r="D982"/>
      <c r="E982"/>
      <c r="F982"/>
      <c r="G982"/>
      <c r="H982"/>
      <c r="I982"/>
      <c r="J982"/>
      <c r="K982"/>
      <c r="L982"/>
      <c r="M982"/>
      <c r="N982"/>
      <c r="O982"/>
      <c r="P982"/>
      <c r="Q982"/>
      <c r="R982"/>
      <c r="S982"/>
      <c r="T982"/>
      <c r="U982"/>
      <c r="V982"/>
      <c r="W982"/>
      <c r="X982"/>
    </row>
    <row r="983" spans="2:24" x14ac:dyDescent="0.3">
      <c r="B983" s="113"/>
      <c r="C983"/>
      <c r="D983"/>
      <c r="E983"/>
      <c r="F983"/>
      <c r="G983"/>
      <c r="H983"/>
      <c r="I983"/>
      <c r="J983"/>
      <c r="K983"/>
      <c r="L983"/>
      <c r="M983"/>
      <c r="N983"/>
      <c r="O983"/>
      <c r="P983"/>
      <c r="Q983"/>
      <c r="R983"/>
      <c r="S983"/>
      <c r="T983"/>
      <c r="U983"/>
      <c r="V983"/>
      <c r="W983"/>
      <c r="X983"/>
    </row>
    <row r="984" spans="2:24" x14ac:dyDescent="0.3">
      <c r="B984" s="113"/>
      <c r="C984"/>
      <c r="D984"/>
      <c r="E984"/>
      <c r="F984"/>
      <c r="G984"/>
      <c r="H984"/>
      <c r="I984"/>
      <c r="J984"/>
      <c r="K984"/>
      <c r="L984"/>
      <c r="M984"/>
      <c r="N984"/>
      <c r="O984"/>
      <c r="P984"/>
      <c r="Q984"/>
      <c r="R984"/>
      <c r="S984"/>
      <c r="T984"/>
      <c r="U984"/>
      <c r="V984"/>
      <c r="W984"/>
      <c r="X984"/>
    </row>
    <row r="985" spans="2:24" x14ac:dyDescent="0.3">
      <c r="B985" s="113"/>
      <c r="C985"/>
      <c r="D985"/>
      <c r="E985"/>
      <c r="F985"/>
      <c r="G985"/>
      <c r="H985"/>
      <c r="I985"/>
      <c r="J985"/>
      <c r="K985"/>
      <c r="L985"/>
      <c r="M985"/>
      <c r="N985"/>
      <c r="O985"/>
      <c r="P985"/>
      <c r="Q985"/>
      <c r="R985"/>
      <c r="S985"/>
      <c r="T985"/>
      <c r="U985"/>
      <c r="V985"/>
      <c r="W985"/>
      <c r="X985"/>
    </row>
    <row r="986" spans="2:24" x14ac:dyDescent="0.3">
      <c r="B986" s="113"/>
      <c r="C986"/>
      <c r="D986"/>
      <c r="E986"/>
      <c r="F986"/>
      <c r="G986"/>
      <c r="H986"/>
      <c r="I986"/>
      <c r="J986"/>
      <c r="K986"/>
      <c r="L986"/>
      <c r="M986"/>
      <c r="N986"/>
      <c r="O986"/>
      <c r="P986"/>
      <c r="Q986"/>
      <c r="R986"/>
      <c r="S986"/>
      <c r="T986"/>
      <c r="U986"/>
      <c r="V986"/>
      <c r="W986"/>
      <c r="X986"/>
    </row>
    <row r="987" spans="2:24" x14ac:dyDescent="0.3">
      <c r="B987" s="113"/>
      <c r="C987"/>
      <c r="D987"/>
      <c r="E987"/>
      <c r="F987"/>
      <c r="G987"/>
      <c r="H987"/>
      <c r="I987"/>
      <c r="J987"/>
      <c r="K987"/>
      <c r="L987"/>
      <c r="M987"/>
      <c r="N987"/>
      <c r="O987"/>
      <c r="P987"/>
      <c r="Q987"/>
      <c r="R987"/>
      <c r="S987"/>
      <c r="T987"/>
      <c r="U987"/>
      <c r="V987"/>
      <c r="W987"/>
      <c r="X987"/>
    </row>
    <row r="988" spans="2:24" x14ac:dyDescent="0.3">
      <c r="B988" s="113"/>
      <c r="C988"/>
      <c r="D988"/>
      <c r="E988"/>
      <c r="F988"/>
      <c r="G988"/>
      <c r="H988"/>
      <c r="I988"/>
      <c r="J988"/>
      <c r="K988"/>
      <c r="L988"/>
      <c r="M988"/>
      <c r="N988"/>
      <c r="O988"/>
      <c r="P988"/>
      <c r="Q988"/>
      <c r="R988"/>
      <c r="S988"/>
      <c r="T988"/>
      <c r="U988"/>
      <c r="V988"/>
      <c r="W988"/>
      <c r="X988"/>
    </row>
    <row r="989" spans="2:24" x14ac:dyDescent="0.3">
      <c r="B989" s="113"/>
      <c r="C989"/>
      <c r="D989"/>
      <c r="E989"/>
      <c r="F989"/>
      <c r="G989"/>
      <c r="H989"/>
      <c r="I989"/>
      <c r="J989"/>
      <c r="K989"/>
      <c r="L989"/>
      <c r="M989"/>
      <c r="N989"/>
      <c r="O989"/>
      <c r="P989"/>
      <c r="Q989"/>
      <c r="R989"/>
      <c r="S989"/>
      <c r="T989"/>
      <c r="U989"/>
      <c r="V989"/>
      <c r="W989"/>
      <c r="X989"/>
    </row>
    <row r="990" spans="2:24" x14ac:dyDescent="0.3">
      <c r="B990" s="113"/>
      <c r="C990"/>
      <c r="D990"/>
      <c r="E990"/>
      <c r="F990"/>
      <c r="G990"/>
      <c r="H990"/>
      <c r="I990"/>
      <c r="J990"/>
      <c r="K990"/>
      <c r="L990"/>
      <c r="M990"/>
      <c r="N990"/>
      <c r="O990"/>
      <c r="P990"/>
      <c r="Q990"/>
      <c r="R990"/>
      <c r="S990"/>
      <c r="T990"/>
      <c r="U990"/>
      <c r="V990"/>
      <c r="W990"/>
      <c r="X990"/>
    </row>
    <row r="991" spans="2:24" x14ac:dyDescent="0.3">
      <c r="B991" s="113"/>
      <c r="C991"/>
      <c r="D991"/>
      <c r="E991"/>
      <c r="F991"/>
      <c r="G991"/>
      <c r="H991"/>
      <c r="I991"/>
      <c r="J991"/>
      <c r="K991"/>
      <c r="L991"/>
      <c r="M991"/>
      <c r="N991"/>
      <c r="O991"/>
      <c r="P991"/>
      <c r="Q991"/>
      <c r="R991"/>
      <c r="S991"/>
      <c r="T991"/>
      <c r="U991"/>
      <c r="V991"/>
      <c r="W991"/>
      <c r="X991"/>
    </row>
    <row r="992" spans="2:24" x14ac:dyDescent="0.3">
      <c r="B992" s="113"/>
      <c r="C992"/>
      <c r="D992"/>
      <c r="E992"/>
      <c r="F992"/>
      <c r="G992"/>
      <c r="H992"/>
      <c r="I992"/>
      <c r="J992"/>
      <c r="K992"/>
      <c r="L992"/>
      <c r="M992"/>
      <c r="N992"/>
      <c r="O992"/>
      <c r="P992"/>
      <c r="Q992"/>
      <c r="R992"/>
      <c r="S992"/>
      <c r="T992"/>
      <c r="U992"/>
      <c r="V992"/>
      <c r="W992"/>
      <c r="X992"/>
    </row>
    <row r="993" spans="2:24" x14ac:dyDescent="0.3">
      <c r="B993" s="113"/>
      <c r="C993"/>
      <c r="D993"/>
      <c r="E993"/>
      <c r="F993"/>
      <c r="G993"/>
      <c r="H993"/>
      <c r="I993"/>
      <c r="J993"/>
      <c r="K993"/>
      <c r="L993"/>
      <c r="M993"/>
      <c r="N993"/>
      <c r="O993"/>
      <c r="P993"/>
      <c r="Q993"/>
      <c r="R993"/>
      <c r="S993"/>
      <c r="T993"/>
      <c r="U993"/>
      <c r="V993"/>
      <c r="W993"/>
      <c r="X993"/>
    </row>
    <row r="994" spans="2:24" x14ac:dyDescent="0.3">
      <c r="B994" s="113"/>
      <c r="C994"/>
      <c r="D994"/>
      <c r="E994"/>
      <c r="F994"/>
      <c r="G994"/>
      <c r="H994"/>
      <c r="I994"/>
      <c r="J994"/>
      <c r="K994"/>
      <c r="L994"/>
      <c r="M994"/>
      <c r="N994"/>
      <c r="O994"/>
      <c r="P994"/>
      <c r="Q994"/>
      <c r="R994"/>
      <c r="S994"/>
      <c r="T994"/>
      <c r="U994"/>
      <c r="V994"/>
      <c r="W994"/>
      <c r="X994"/>
    </row>
    <row r="995" spans="2:24" x14ac:dyDescent="0.3">
      <c r="B995" s="113"/>
      <c r="C995"/>
      <c r="D995"/>
      <c r="E995"/>
      <c r="F995"/>
      <c r="G995"/>
      <c r="H995"/>
      <c r="I995"/>
      <c r="J995"/>
      <c r="K995"/>
      <c r="L995"/>
      <c r="M995"/>
      <c r="N995"/>
      <c r="O995"/>
      <c r="P995"/>
      <c r="Q995"/>
      <c r="R995"/>
      <c r="S995"/>
      <c r="T995"/>
      <c r="U995"/>
      <c r="V995"/>
      <c r="W995"/>
      <c r="X995"/>
    </row>
    <row r="996" spans="2:24" x14ac:dyDescent="0.3">
      <c r="B996" s="113"/>
      <c r="C996"/>
      <c r="D996"/>
      <c r="E996"/>
      <c r="F996"/>
      <c r="G996"/>
      <c r="H996"/>
      <c r="I996"/>
      <c r="J996"/>
      <c r="K996"/>
      <c r="L996"/>
      <c r="M996"/>
      <c r="N996"/>
      <c r="O996"/>
      <c r="P996"/>
      <c r="Q996"/>
      <c r="R996"/>
      <c r="S996"/>
      <c r="T996"/>
      <c r="U996"/>
      <c r="V996"/>
      <c r="W996"/>
      <c r="X996"/>
    </row>
    <row r="997" spans="2:24" x14ac:dyDescent="0.3">
      <c r="B997" s="113"/>
      <c r="C997"/>
      <c r="D997"/>
      <c r="E997"/>
      <c r="F997"/>
      <c r="G997"/>
      <c r="H997"/>
      <c r="I997"/>
      <c r="J997"/>
      <c r="K997"/>
      <c r="L997"/>
      <c r="M997"/>
      <c r="N997"/>
      <c r="O997"/>
      <c r="P997"/>
      <c r="Q997"/>
      <c r="R997"/>
      <c r="S997"/>
      <c r="T997"/>
      <c r="U997"/>
      <c r="V997"/>
      <c r="W997"/>
      <c r="X997"/>
    </row>
    <row r="998" spans="2:24" x14ac:dyDescent="0.3">
      <c r="B998" s="113"/>
      <c r="C998"/>
      <c r="D998"/>
      <c r="E998"/>
      <c r="F998"/>
      <c r="G998"/>
      <c r="H998"/>
      <c r="I998"/>
      <c r="J998"/>
      <c r="K998"/>
      <c r="L998"/>
      <c r="M998"/>
      <c r="N998"/>
      <c r="O998"/>
      <c r="P998"/>
      <c r="Q998"/>
      <c r="R998"/>
      <c r="S998"/>
      <c r="T998"/>
      <c r="U998"/>
      <c r="V998"/>
      <c r="W998"/>
      <c r="X998"/>
    </row>
    <row r="999" spans="2:24" x14ac:dyDescent="0.3">
      <c r="B999" s="113"/>
      <c r="C999"/>
      <c r="D999"/>
      <c r="E999"/>
      <c r="F999"/>
      <c r="G999"/>
      <c r="H999"/>
      <c r="I999"/>
      <c r="J999"/>
      <c r="K999"/>
      <c r="L999"/>
      <c r="M999"/>
      <c r="N999"/>
      <c r="O999"/>
      <c r="P999"/>
      <c r="Q999"/>
      <c r="R999"/>
      <c r="S999"/>
      <c r="T999"/>
      <c r="U999"/>
      <c r="V999"/>
      <c r="W999"/>
      <c r="X999"/>
    </row>
    <row r="1000" spans="2:24" x14ac:dyDescent="0.3">
      <c r="B1000" s="113"/>
      <c r="C1000"/>
      <c r="D1000"/>
      <c r="E1000"/>
      <c r="F1000"/>
      <c r="G1000"/>
      <c r="H1000"/>
      <c r="I1000"/>
      <c r="J1000"/>
      <c r="K1000"/>
      <c r="L1000"/>
      <c r="M1000"/>
      <c r="N1000"/>
      <c r="O1000"/>
      <c r="P1000"/>
      <c r="Q1000"/>
      <c r="R1000"/>
      <c r="S1000"/>
      <c r="T1000"/>
      <c r="U1000"/>
      <c r="V1000"/>
      <c r="W1000"/>
      <c r="X1000"/>
    </row>
    <row r="1001" spans="2:24" x14ac:dyDescent="0.3">
      <c r="B1001" s="113"/>
      <c r="C1001"/>
      <c r="D1001"/>
      <c r="E1001"/>
      <c r="F1001"/>
      <c r="G1001"/>
      <c r="H1001"/>
      <c r="I1001"/>
      <c r="J1001"/>
      <c r="K1001"/>
      <c r="L1001"/>
      <c r="M1001"/>
      <c r="N1001"/>
      <c r="O1001"/>
      <c r="P1001"/>
      <c r="Q1001"/>
      <c r="R1001"/>
      <c r="S1001"/>
      <c r="T1001"/>
      <c r="U1001"/>
      <c r="V1001"/>
      <c r="W1001"/>
      <c r="X1001"/>
    </row>
    <row r="1002" spans="2:24" x14ac:dyDescent="0.3">
      <c r="B1002" s="113"/>
      <c r="C1002"/>
      <c r="D1002"/>
      <c r="E1002"/>
      <c r="F1002"/>
      <c r="G1002"/>
      <c r="H1002"/>
      <c r="I1002"/>
      <c r="J1002"/>
      <c r="K1002"/>
      <c r="L1002"/>
      <c r="M1002"/>
      <c r="N1002"/>
      <c r="O1002"/>
      <c r="P1002"/>
      <c r="Q1002"/>
      <c r="R1002"/>
      <c r="S1002"/>
      <c r="T1002"/>
      <c r="U1002"/>
      <c r="V1002"/>
      <c r="W1002"/>
      <c r="X1002"/>
    </row>
    <row r="1003" spans="2:24" x14ac:dyDescent="0.3">
      <c r="B1003" s="113"/>
      <c r="C1003"/>
      <c r="D1003"/>
      <c r="E1003"/>
      <c r="F1003"/>
      <c r="G1003"/>
      <c r="H1003"/>
      <c r="I1003"/>
      <c r="J1003"/>
      <c r="K1003"/>
      <c r="L1003"/>
      <c r="M1003"/>
      <c r="N1003"/>
      <c r="O1003"/>
      <c r="P1003"/>
      <c r="Q1003"/>
      <c r="R1003"/>
      <c r="S1003"/>
      <c r="T1003"/>
      <c r="U1003"/>
      <c r="V1003"/>
      <c r="W1003"/>
      <c r="X1003"/>
    </row>
    <row r="1004" spans="2:24" x14ac:dyDescent="0.3">
      <c r="B1004" s="113"/>
      <c r="C1004"/>
      <c r="D1004"/>
      <c r="E1004"/>
      <c r="F1004"/>
      <c r="G1004"/>
      <c r="H1004"/>
      <c r="I1004"/>
      <c r="J1004"/>
      <c r="K1004"/>
      <c r="L1004"/>
      <c r="M1004"/>
      <c r="N1004"/>
      <c r="O1004"/>
      <c r="P1004"/>
      <c r="Q1004"/>
      <c r="R1004"/>
      <c r="S1004"/>
      <c r="T1004"/>
      <c r="U1004"/>
      <c r="V1004"/>
      <c r="W1004"/>
      <c r="X1004"/>
    </row>
    <row r="1005" spans="2:24" x14ac:dyDescent="0.3">
      <c r="B1005" s="113"/>
      <c r="C1005"/>
      <c r="D1005"/>
      <c r="E1005"/>
      <c r="F1005"/>
      <c r="G1005"/>
      <c r="H1005"/>
      <c r="I1005"/>
      <c r="J1005"/>
      <c r="K1005"/>
      <c r="L1005"/>
      <c r="M1005"/>
      <c r="N1005"/>
      <c r="O1005"/>
      <c r="P1005"/>
      <c r="Q1005"/>
      <c r="R1005"/>
      <c r="S1005"/>
      <c r="T1005"/>
      <c r="U1005"/>
      <c r="V1005"/>
      <c r="W1005"/>
      <c r="X1005"/>
    </row>
    <row r="1006" spans="2:24" x14ac:dyDescent="0.3">
      <c r="B1006" s="113"/>
      <c r="C1006"/>
      <c r="D1006"/>
      <c r="E1006"/>
      <c r="F1006"/>
      <c r="G1006"/>
      <c r="H1006"/>
      <c r="I1006"/>
      <c r="J1006"/>
      <c r="K1006"/>
      <c r="L1006"/>
      <c r="M1006"/>
      <c r="N1006"/>
      <c r="O1006"/>
      <c r="P1006"/>
      <c r="Q1006"/>
      <c r="R1006"/>
      <c r="S1006"/>
      <c r="T1006"/>
      <c r="U1006"/>
      <c r="V1006"/>
      <c r="W1006"/>
      <c r="X1006"/>
    </row>
    <row r="1007" spans="2:24" x14ac:dyDescent="0.3">
      <c r="B1007" s="113"/>
      <c r="C1007"/>
      <c r="D1007"/>
      <c r="E1007"/>
      <c r="F1007"/>
      <c r="G1007"/>
      <c r="H1007"/>
      <c r="I1007"/>
      <c r="J1007"/>
      <c r="K1007"/>
      <c r="L1007"/>
      <c r="M1007"/>
      <c r="N1007"/>
      <c r="O1007"/>
      <c r="P1007"/>
      <c r="Q1007"/>
      <c r="R1007"/>
      <c r="S1007"/>
      <c r="T1007"/>
      <c r="U1007"/>
      <c r="V1007"/>
      <c r="W1007"/>
      <c r="X1007"/>
    </row>
    <row r="1008" spans="2:24" x14ac:dyDescent="0.3">
      <c r="B1008" s="113"/>
      <c r="C1008"/>
      <c r="D1008"/>
      <c r="E1008"/>
      <c r="F1008"/>
      <c r="G1008"/>
      <c r="H1008"/>
      <c r="I1008"/>
      <c r="J1008"/>
      <c r="K1008"/>
      <c r="L1008"/>
      <c r="M1008"/>
      <c r="N1008"/>
      <c r="O1008"/>
      <c r="P1008"/>
      <c r="Q1008"/>
      <c r="R1008"/>
      <c r="S1008"/>
      <c r="T1008"/>
      <c r="U1008"/>
      <c r="V1008"/>
      <c r="W1008"/>
      <c r="X1008"/>
    </row>
    <row r="1009" spans="2:24" x14ac:dyDescent="0.3">
      <c r="B1009" s="113"/>
      <c r="C1009"/>
      <c r="D1009"/>
      <c r="E1009"/>
      <c r="F1009"/>
      <c r="G1009"/>
      <c r="H1009"/>
      <c r="I1009"/>
      <c r="J1009"/>
      <c r="K1009"/>
      <c r="L1009"/>
      <c r="M1009"/>
      <c r="N1009"/>
      <c r="O1009"/>
      <c r="P1009"/>
      <c r="Q1009"/>
      <c r="R1009"/>
      <c r="S1009"/>
      <c r="T1009"/>
      <c r="U1009"/>
      <c r="V1009"/>
      <c r="W1009"/>
      <c r="X1009"/>
    </row>
    <row r="1010" spans="2:24" x14ac:dyDescent="0.3">
      <c r="B1010" s="113"/>
      <c r="C1010"/>
      <c r="D1010"/>
      <c r="E1010"/>
      <c r="F1010"/>
      <c r="G1010"/>
      <c r="H1010"/>
      <c r="I1010"/>
      <c r="J1010"/>
      <c r="K1010"/>
      <c r="L1010"/>
      <c r="M1010"/>
      <c r="N1010"/>
      <c r="O1010"/>
      <c r="P1010"/>
      <c r="Q1010"/>
      <c r="R1010"/>
      <c r="S1010"/>
      <c r="T1010"/>
      <c r="U1010"/>
      <c r="V1010"/>
      <c r="W1010"/>
      <c r="X1010"/>
    </row>
    <row r="1011" spans="2:24" x14ac:dyDescent="0.3">
      <c r="B1011" s="113"/>
      <c r="C1011"/>
      <c r="D1011"/>
      <c r="E1011"/>
      <c r="F1011"/>
      <c r="G1011"/>
      <c r="H1011"/>
      <c r="I1011"/>
      <c r="J1011"/>
      <c r="K1011"/>
      <c r="L1011"/>
      <c r="M1011"/>
      <c r="N1011"/>
      <c r="O1011"/>
      <c r="P1011"/>
      <c r="Q1011"/>
      <c r="R1011"/>
      <c r="S1011"/>
      <c r="T1011"/>
      <c r="U1011"/>
      <c r="V1011"/>
      <c r="W1011"/>
      <c r="X1011"/>
    </row>
    <row r="1012" spans="2:24" x14ac:dyDescent="0.3">
      <c r="B1012" s="113"/>
      <c r="C1012"/>
      <c r="D1012"/>
      <c r="E1012"/>
      <c r="F1012"/>
      <c r="G1012"/>
      <c r="H1012"/>
      <c r="I1012"/>
      <c r="J1012"/>
      <c r="K1012"/>
      <c r="L1012"/>
      <c r="M1012"/>
      <c r="N1012"/>
      <c r="O1012"/>
      <c r="P1012"/>
      <c r="Q1012"/>
      <c r="R1012"/>
      <c r="S1012"/>
      <c r="T1012"/>
      <c r="U1012"/>
      <c r="V1012"/>
      <c r="W1012"/>
      <c r="X1012"/>
    </row>
    <row r="1013" spans="2:24" x14ac:dyDescent="0.3">
      <c r="B1013" s="113"/>
      <c r="C1013"/>
      <c r="D1013"/>
      <c r="E1013"/>
      <c r="F1013"/>
      <c r="G1013"/>
      <c r="H1013"/>
      <c r="I1013"/>
      <c r="J1013"/>
      <c r="K1013"/>
      <c r="L1013"/>
      <c r="M1013"/>
      <c r="N1013"/>
      <c r="O1013"/>
      <c r="P1013"/>
      <c r="Q1013"/>
      <c r="R1013"/>
      <c r="S1013"/>
      <c r="T1013"/>
      <c r="U1013"/>
      <c r="V1013"/>
      <c r="W1013"/>
      <c r="X1013"/>
    </row>
    <row r="1014" spans="2:24" x14ac:dyDescent="0.3">
      <c r="B1014" s="113"/>
      <c r="C1014"/>
      <c r="D1014"/>
      <c r="E1014"/>
      <c r="F1014"/>
      <c r="G1014"/>
      <c r="H1014"/>
      <c r="I1014"/>
      <c r="J1014"/>
      <c r="K1014"/>
      <c r="L1014"/>
      <c r="M1014"/>
      <c r="N1014"/>
      <c r="O1014"/>
      <c r="P1014"/>
      <c r="Q1014"/>
      <c r="R1014"/>
      <c r="S1014"/>
      <c r="T1014"/>
      <c r="U1014"/>
      <c r="V1014"/>
      <c r="W1014"/>
      <c r="X1014"/>
    </row>
    <row r="1015" spans="2:24" x14ac:dyDescent="0.3">
      <c r="B1015" s="113"/>
      <c r="C1015"/>
      <c r="D1015"/>
      <c r="E1015"/>
      <c r="F1015"/>
      <c r="G1015"/>
      <c r="H1015"/>
      <c r="I1015"/>
      <c r="J1015"/>
      <c r="K1015"/>
      <c r="L1015"/>
      <c r="M1015"/>
      <c r="N1015"/>
      <c r="O1015"/>
      <c r="P1015"/>
      <c r="Q1015"/>
      <c r="R1015"/>
      <c r="S1015"/>
      <c r="T1015"/>
      <c r="U1015"/>
      <c r="V1015"/>
      <c r="W1015"/>
      <c r="X1015"/>
    </row>
    <row r="1016" spans="2:24" x14ac:dyDescent="0.3">
      <c r="B1016" s="113"/>
      <c r="C1016"/>
      <c r="D1016"/>
      <c r="E1016"/>
      <c r="F1016"/>
      <c r="G1016"/>
      <c r="H1016"/>
      <c r="I1016"/>
      <c r="J1016"/>
      <c r="K1016"/>
      <c r="L1016"/>
      <c r="M1016"/>
      <c r="N1016"/>
      <c r="O1016"/>
      <c r="P1016"/>
      <c r="Q1016"/>
      <c r="R1016"/>
      <c r="S1016"/>
      <c r="T1016"/>
      <c r="U1016"/>
      <c r="V1016"/>
      <c r="W1016"/>
      <c r="X1016"/>
    </row>
    <row r="1017" spans="2:24" x14ac:dyDescent="0.3">
      <c r="B1017" s="113"/>
      <c r="C1017"/>
      <c r="D1017"/>
      <c r="E1017"/>
      <c r="F1017"/>
      <c r="G1017"/>
      <c r="H1017"/>
      <c r="I1017"/>
      <c r="J1017"/>
      <c r="K1017"/>
      <c r="L1017"/>
      <c r="M1017"/>
      <c r="N1017"/>
      <c r="O1017"/>
      <c r="P1017"/>
      <c r="Q1017"/>
      <c r="R1017"/>
      <c r="S1017"/>
      <c r="T1017"/>
      <c r="U1017"/>
      <c r="V1017"/>
      <c r="W1017"/>
      <c r="X1017"/>
    </row>
    <row r="1018" spans="2:24" x14ac:dyDescent="0.3">
      <c r="B1018" s="113"/>
      <c r="C1018"/>
      <c r="D1018"/>
      <c r="E1018"/>
      <c r="F1018"/>
      <c r="G1018"/>
      <c r="H1018"/>
      <c r="I1018"/>
      <c r="J1018"/>
      <c r="K1018"/>
      <c r="L1018"/>
      <c r="M1018"/>
      <c r="N1018"/>
      <c r="O1018"/>
      <c r="P1018"/>
      <c r="Q1018"/>
      <c r="R1018"/>
      <c r="S1018"/>
      <c r="T1018"/>
      <c r="U1018"/>
      <c r="V1018"/>
      <c r="W1018"/>
      <c r="X1018"/>
    </row>
    <row r="1019" spans="2:24" x14ac:dyDescent="0.3">
      <c r="B1019" s="113"/>
      <c r="C1019"/>
      <c r="D1019"/>
      <c r="E1019"/>
      <c r="F1019"/>
      <c r="G1019"/>
      <c r="H1019"/>
      <c r="I1019"/>
      <c r="J1019"/>
      <c r="K1019"/>
      <c r="L1019"/>
      <c r="M1019"/>
      <c r="N1019"/>
      <c r="O1019"/>
      <c r="P1019"/>
      <c r="Q1019"/>
      <c r="R1019"/>
      <c r="S1019"/>
      <c r="T1019"/>
      <c r="U1019"/>
      <c r="V1019"/>
      <c r="W1019"/>
      <c r="X1019"/>
    </row>
    <row r="1020" spans="2:24" x14ac:dyDescent="0.3">
      <c r="B1020" s="113"/>
      <c r="C1020"/>
      <c r="D1020"/>
      <c r="E1020"/>
      <c r="F1020"/>
      <c r="G1020"/>
      <c r="H1020"/>
      <c r="I1020"/>
      <c r="J1020"/>
      <c r="K1020"/>
      <c r="L1020"/>
      <c r="M1020"/>
      <c r="N1020"/>
      <c r="O1020"/>
      <c r="P1020"/>
      <c r="Q1020"/>
      <c r="R1020"/>
      <c r="S1020"/>
      <c r="T1020"/>
      <c r="U1020"/>
      <c r="V1020"/>
      <c r="W1020"/>
      <c r="X1020"/>
    </row>
    <row r="1021" spans="2:24" x14ac:dyDescent="0.3">
      <c r="B1021" s="113"/>
      <c r="C1021"/>
      <c r="D1021"/>
      <c r="E1021"/>
      <c r="F1021"/>
      <c r="G1021"/>
      <c r="H1021"/>
      <c r="I1021"/>
      <c r="J1021"/>
      <c r="K1021"/>
      <c r="L1021"/>
      <c r="M1021"/>
      <c r="N1021"/>
      <c r="O1021"/>
      <c r="P1021"/>
      <c r="Q1021"/>
      <c r="R1021"/>
      <c r="S1021"/>
      <c r="T1021"/>
      <c r="U1021"/>
      <c r="V1021"/>
      <c r="W1021"/>
      <c r="X1021"/>
    </row>
    <row r="1022" spans="2:24" x14ac:dyDescent="0.3">
      <c r="B1022" s="113"/>
      <c r="C1022"/>
      <c r="D1022"/>
      <c r="E1022"/>
      <c r="F1022"/>
      <c r="G1022"/>
      <c r="H1022"/>
      <c r="I1022"/>
      <c r="J1022"/>
      <c r="K1022"/>
      <c r="L1022"/>
      <c r="M1022"/>
      <c r="N1022"/>
      <c r="O1022"/>
      <c r="P1022"/>
      <c r="Q1022"/>
      <c r="R1022"/>
      <c r="S1022"/>
      <c r="T1022"/>
      <c r="U1022"/>
      <c r="V1022"/>
      <c r="W1022"/>
      <c r="X1022"/>
    </row>
    <row r="1023" spans="2:24" x14ac:dyDescent="0.3">
      <c r="B1023" s="113"/>
      <c r="C1023"/>
      <c r="D1023"/>
      <c r="E1023"/>
      <c r="F1023"/>
      <c r="G1023"/>
      <c r="H1023"/>
      <c r="I1023"/>
      <c r="J1023"/>
      <c r="K1023"/>
      <c r="L1023"/>
      <c r="M1023"/>
      <c r="N1023"/>
      <c r="O1023"/>
      <c r="P1023"/>
      <c r="Q1023"/>
      <c r="R1023"/>
      <c r="S1023"/>
      <c r="T1023"/>
      <c r="U1023"/>
      <c r="V1023"/>
      <c r="W1023"/>
      <c r="X1023"/>
    </row>
    <row r="1024" spans="2:24" x14ac:dyDescent="0.3">
      <c r="B1024" s="113"/>
      <c r="C1024"/>
      <c r="D1024"/>
      <c r="E1024"/>
      <c r="F1024"/>
      <c r="G1024"/>
      <c r="H1024"/>
      <c r="I1024"/>
      <c r="J1024"/>
      <c r="K1024"/>
      <c r="L1024"/>
      <c r="M1024"/>
      <c r="N1024"/>
      <c r="O1024"/>
      <c r="P1024"/>
      <c r="Q1024"/>
      <c r="R1024"/>
      <c r="S1024"/>
      <c r="T1024"/>
      <c r="U1024"/>
      <c r="V1024"/>
      <c r="W1024"/>
      <c r="X1024"/>
    </row>
    <row r="1025" spans="2:24" x14ac:dyDescent="0.3">
      <c r="B1025" s="113"/>
      <c r="C1025"/>
      <c r="D1025"/>
      <c r="E1025"/>
      <c r="F1025"/>
      <c r="G1025"/>
      <c r="H1025"/>
      <c r="I1025"/>
      <c r="J1025"/>
      <c r="K1025"/>
      <c r="L1025"/>
      <c r="M1025"/>
      <c r="N1025"/>
      <c r="O1025"/>
      <c r="P1025"/>
      <c r="Q1025"/>
      <c r="R1025"/>
      <c r="S1025"/>
      <c r="T1025"/>
      <c r="U1025"/>
      <c r="V1025"/>
      <c r="W1025"/>
      <c r="X1025"/>
    </row>
    <row r="1026" spans="2:24" x14ac:dyDescent="0.3">
      <c r="B1026" s="113"/>
      <c r="C1026"/>
      <c r="D1026"/>
      <c r="E1026"/>
      <c r="F1026"/>
      <c r="G1026"/>
      <c r="H1026"/>
      <c r="I1026"/>
      <c r="J1026"/>
      <c r="K1026"/>
      <c r="L1026"/>
      <c r="M1026"/>
      <c r="N1026"/>
      <c r="O1026"/>
      <c r="P1026"/>
      <c r="Q1026"/>
      <c r="R1026"/>
      <c r="S1026"/>
      <c r="T1026"/>
      <c r="U1026"/>
      <c r="V1026"/>
      <c r="W1026"/>
      <c r="X1026"/>
    </row>
    <row r="1027" spans="2:24" x14ac:dyDescent="0.3">
      <c r="B1027" s="113"/>
      <c r="C1027"/>
      <c r="D1027"/>
      <c r="E1027"/>
      <c r="F1027"/>
      <c r="G1027"/>
      <c r="H1027"/>
      <c r="I1027"/>
      <c r="J1027"/>
      <c r="K1027"/>
      <c r="L1027"/>
      <c r="M1027"/>
      <c r="N1027"/>
      <c r="O1027"/>
      <c r="P1027"/>
      <c r="Q1027"/>
      <c r="R1027"/>
      <c r="S1027"/>
      <c r="T1027"/>
      <c r="U1027"/>
      <c r="V1027"/>
      <c r="W1027"/>
      <c r="X1027"/>
    </row>
    <row r="1028" spans="2:24" x14ac:dyDescent="0.3">
      <c r="B1028" s="113"/>
      <c r="C1028"/>
      <c r="D1028"/>
      <c r="E1028"/>
      <c r="F1028"/>
      <c r="G1028"/>
      <c r="H1028"/>
      <c r="I1028"/>
      <c r="J1028"/>
      <c r="K1028"/>
      <c r="L1028"/>
      <c r="M1028"/>
      <c r="N1028"/>
      <c r="O1028"/>
      <c r="P1028"/>
      <c r="Q1028"/>
      <c r="R1028"/>
      <c r="S1028"/>
      <c r="T1028"/>
      <c r="U1028"/>
      <c r="V1028"/>
      <c r="W1028"/>
      <c r="X1028"/>
    </row>
    <row r="1029" spans="2:24" x14ac:dyDescent="0.3">
      <c r="B1029" s="113"/>
      <c r="C1029"/>
      <c r="D1029"/>
      <c r="E1029"/>
      <c r="F1029"/>
      <c r="G1029"/>
      <c r="H1029"/>
      <c r="I1029"/>
      <c r="J1029"/>
      <c r="K1029"/>
      <c r="L1029"/>
      <c r="M1029"/>
      <c r="N1029"/>
      <c r="O1029"/>
      <c r="P1029"/>
      <c r="Q1029"/>
      <c r="R1029"/>
      <c r="S1029"/>
      <c r="T1029"/>
      <c r="U1029"/>
      <c r="V1029"/>
      <c r="W1029"/>
      <c r="X1029"/>
    </row>
    <row r="1030" spans="2:24" x14ac:dyDescent="0.3">
      <c r="B1030" s="113"/>
      <c r="C1030"/>
      <c r="D1030"/>
      <c r="E1030"/>
      <c r="F1030"/>
      <c r="G1030"/>
      <c r="H1030"/>
      <c r="I1030"/>
      <c r="J1030"/>
      <c r="K1030"/>
      <c r="L1030"/>
      <c r="M1030"/>
      <c r="N1030"/>
      <c r="O1030"/>
      <c r="P1030"/>
      <c r="Q1030"/>
      <c r="R1030"/>
      <c r="S1030"/>
      <c r="T1030"/>
      <c r="U1030"/>
      <c r="V1030"/>
      <c r="W1030"/>
      <c r="X1030"/>
    </row>
    <row r="1031" spans="2:24" x14ac:dyDescent="0.3">
      <c r="B1031" s="113"/>
      <c r="C1031"/>
      <c r="D1031"/>
      <c r="E1031"/>
      <c r="F1031"/>
      <c r="G1031"/>
      <c r="H1031"/>
      <c r="I1031"/>
      <c r="J1031"/>
      <c r="K1031"/>
      <c r="L1031"/>
      <c r="M1031"/>
      <c r="N1031"/>
      <c r="O1031"/>
      <c r="P1031"/>
      <c r="Q1031"/>
      <c r="R1031"/>
      <c r="S1031"/>
      <c r="T1031"/>
      <c r="U1031"/>
      <c r="V1031"/>
      <c r="W1031"/>
      <c r="X1031"/>
    </row>
    <row r="1032" spans="2:24" x14ac:dyDescent="0.3">
      <c r="B1032" s="113"/>
      <c r="C1032"/>
      <c r="D1032"/>
      <c r="E1032"/>
      <c r="F1032"/>
      <c r="G1032"/>
      <c r="H1032"/>
      <c r="I1032"/>
      <c r="J1032"/>
      <c r="K1032"/>
      <c r="L1032"/>
      <c r="M1032"/>
      <c r="N1032"/>
      <c r="O1032"/>
      <c r="P1032"/>
      <c r="Q1032"/>
      <c r="R1032"/>
      <c r="S1032"/>
      <c r="T1032"/>
      <c r="U1032"/>
      <c r="V1032"/>
      <c r="W1032"/>
      <c r="X1032"/>
    </row>
    <row r="1033" spans="2:24" x14ac:dyDescent="0.3">
      <c r="B1033" s="113"/>
      <c r="C1033"/>
      <c r="D1033"/>
      <c r="E1033"/>
      <c r="F1033"/>
      <c r="G1033"/>
      <c r="H1033"/>
      <c r="I1033"/>
      <c r="J1033"/>
      <c r="K1033"/>
      <c r="L1033"/>
      <c r="M1033"/>
      <c r="N1033"/>
      <c r="O1033"/>
      <c r="P1033"/>
      <c r="Q1033"/>
      <c r="R1033"/>
      <c r="S1033"/>
      <c r="T1033"/>
      <c r="U1033"/>
      <c r="V1033"/>
      <c r="W1033"/>
      <c r="X1033"/>
    </row>
    <row r="1034" spans="2:24" x14ac:dyDescent="0.3">
      <c r="B1034" s="113"/>
      <c r="C1034"/>
      <c r="D1034"/>
      <c r="E1034"/>
      <c r="F1034"/>
      <c r="G1034"/>
      <c r="H1034"/>
      <c r="I1034"/>
      <c r="J1034"/>
      <c r="K1034"/>
      <c r="L1034"/>
      <c r="M1034"/>
      <c r="N1034"/>
      <c r="O1034"/>
      <c r="P1034"/>
      <c r="Q1034"/>
      <c r="R1034"/>
      <c r="S1034"/>
      <c r="T1034"/>
      <c r="U1034"/>
      <c r="V1034"/>
      <c r="W1034"/>
      <c r="X1034"/>
    </row>
    <row r="1035" spans="2:24" x14ac:dyDescent="0.3">
      <c r="B1035" s="113"/>
      <c r="C1035"/>
      <c r="D1035"/>
      <c r="E1035"/>
      <c r="F1035"/>
      <c r="G1035"/>
      <c r="H1035"/>
      <c r="I1035"/>
      <c r="J1035"/>
      <c r="K1035"/>
      <c r="L1035"/>
      <c r="M1035"/>
      <c r="N1035"/>
      <c r="O1035"/>
      <c r="P1035"/>
      <c r="Q1035"/>
      <c r="R1035"/>
      <c r="S1035"/>
      <c r="T1035"/>
      <c r="U1035"/>
      <c r="V1035"/>
      <c r="W1035"/>
      <c r="X1035"/>
    </row>
    <row r="1036" spans="2:24" x14ac:dyDescent="0.3">
      <c r="B1036" s="113"/>
      <c r="C1036"/>
      <c r="D1036"/>
      <c r="E1036"/>
      <c r="F1036"/>
      <c r="G1036"/>
      <c r="H1036"/>
      <c r="I1036"/>
      <c r="J1036"/>
      <c r="K1036"/>
      <c r="L1036"/>
      <c r="M1036"/>
      <c r="N1036"/>
      <c r="O1036"/>
      <c r="P1036"/>
      <c r="Q1036"/>
      <c r="R1036"/>
      <c r="S1036"/>
      <c r="T1036"/>
      <c r="U1036"/>
      <c r="V1036"/>
      <c r="W1036"/>
      <c r="X1036"/>
    </row>
    <row r="1037" spans="2:24" x14ac:dyDescent="0.3">
      <c r="B1037" s="113"/>
      <c r="C1037"/>
      <c r="D1037"/>
      <c r="E1037"/>
      <c r="F1037"/>
      <c r="G1037"/>
      <c r="H1037"/>
      <c r="I1037"/>
      <c r="J1037"/>
      <c r="K1037"/>
      <c r="L1037"/>
      <c r="M1037"/>
      <c r="N1037"/>
      <c r="O1037"/>
      <c r="P1037"/>
      <c r="Q1037"/>
      <c r="R1037"/>
      <c r="S1037"/>
      <c r="T1037"/>
      <c r="U1037"/>
      <c r="V1037"/>
      <c r="W1037"/>
      <c r="X1037"/>
    </row>
    <row r="1038" spans="2:24" x14ac:dyDescent="0.3">
      <c r="B1038" s="113"/>
      <c r="C1038"/>
      <c r="D1038"/>
      <c r="E1038"/>
      <c r="F1038"/>
      <c r="G1038"/>
      <c r="H1038"/>
      <c r="I1038"/>
      <c r="J1038"/>
      <c r="K1038"/>
      <c r="L1038"/>
      <c r="M1038"/>
      <c r="N1038"/>
      <c r="O1038"/>
      <c r="P1038"/>
      <c r="Q1038"/>
      <c r="R1038"/>
      <c r="S1038"/>
      <c r="T1038"/>
      <c r="U1038"/>
      <c r="V1038"/>
      <c r="W1038"/>
      <c r="X1038"/>
    </row>
    <row r="1039" spans="2:24" x14ac:dyDescent="0.3">
      <c r="B1039" s="113"/>
      <c r="C1039"/>
      <c r="D1039"/>
      <c r="E1039"/>
      <c r="F1039"/>
      <c r="G1039"/>
      <c r="H1039"/>
      <c r="I1039"/>
      <c r="J1039"/>
      <c r="K1039"/>
      <c r="L1039"/>
      <c r="M1039"/>
      <c r="N1039"/>
      <c r="O1039"/>
      <c r="P1039"/>
      <c r="Q1039"/>
      <c r="R1039"/>
      <c r="S1039"/>
      <c r="T1039"/>
      <c r="U1039"/>
      <c r="V1039"/>
      <c r="W1039"/>
      <c r="X1039"/>
    </row>
    <row r="1040" spans="2:24" x14ac:dyDescent="0.3">
      <c r="B1040" s="113"/>
      <c r="C1040"/>
      <c r="D1040"/>
      <c r="E1040"/>
      <c r="F1040"/>
      <c r="G1040"/>
      <c r="H1040"/>
      <c r="I1040"/>
      <c r="J1040"/>
      <c r="K1040"/>
      <c r="L1040"/>
      <c r="M1040"/>
      <c r="N1040"/>
      <c r="O1040"/>
      <c r="P1040"/>
      <c r="Q1040"/>
      <c r="R1040"/>
      <c r="S1040"/>
      <c r="T1040"/>
      <c r="U1040"/>
      <c r="V1040"/>
      <c r="W1040"/>
      <c r="X1040"/>
    </row>
    <row r="1041" spans="2:24" x14ac:dyDescent="0.3">
      <c r="B1041" s="113"/>
      <c r="C1041"/>
      <c r="D1041"/>
      <c r="E1041"/>
      <c r="F1041"/>
      <c r="G1041"/>
      <c r="H1041"/>
      <c r="I1041"/>
      <c r="J1041"/>
      <c r="K1041"/>
      <c r="L1041"/>
      <c r="M1041"/>
      <c r="N1041"/>
      <c r="O1041"/>
      <c r="P1041"/>
      <c r="Q1041"/>
      <c r="R1041"/>
      <c r="S1041"/>
      <c r="T1041"/>
      <c r="U1041"/>
      <c r="V1041"/>
      <c r="W1041"/>
      <c r="X1041"/>
    </row>
    <row r="1042" spans="2:24" x14ac:dyDescent="0.3">
      <c r="B1042" s="113"/>
      <c r="C1042"/>
      <c r="D1042"/>
      <c r="E1042"/>
      <c r="F1042"/>
      <c r="G1042"/>
      <c r="H1042"/>
      <c r="I1042"/>
      <c r="J1042"/>
      <c r="K1042"/>
      <c r="L1042"/>
      <c r="M1042"/>
      <c r="N1042"/>
      <c r="O1042"/>
      <c r="P1042"/>
      <c r="Q1042"/>
      <c r="R1042"/>
      <c r="S1042"/>
      <c r="T1042"/>
      <c r="U1042"/>
      <c r="V1042"/>
      <c r="W1042"/>
      <c r="X1042"/>
    </row>
    <row r="1043" spans="2:24" x14ac:dyDescent="0.3">
      <c r="B1043" s="113"/>
      <c r="C1043"/>
      <c r="D1043"/>
      <c r="E1043"/>
      <c r="F1043"/>
      <c r="G1043"/>
      <c r="H1043"/>
      <c r="I1043"/>
      <c r="J1043"/>
      <c r="K1043"/>
      <c r="L1043"/>
      <c r="M1043"/>
      <c r="N1043"/>
      <c r="O1043"/>
      <c r="P1043"/>
      <c r="Q1043"/>
      <c r="R1043"/>
      <c r="S1043"/>
      <c r="T1043"/>
      <c r="U1043"/>
      <c r="V1043"/>
      <c r="W1043"/>
      <c r="X1043"/>
    </row>
    <row r="1044" spans="2:24" x14ac:dyDescent="0.3">
      <c r="B1044" s="113"/>
      <c r="C1044"/>
      <c r="D1044"/>
      <c r="E1044"/>
      <c r="F1044"/>
      <c r="G1044"/>
      <c r="H1044"/>
      <c r="I1044"/>
      <c r="J1044"/>
      <c r="K1044"/>
      <c r="L1044"/>
      <c r="M1044"/>
      <c r="N1044"/>
      <c r="O1044"/>
      <c r="P1044"/>
      <c r="Q1044"/>
      <c r="R1044"/>
      <c r="S1044"/>
      <c r="T1044"/>
      <c r="U1044"/>
      <c r="V1044"/>
      <c r="W1044"/>
      <c r="X1044"/>
    </row>
    <row r="1045" spans="2:24" x14ac:dyDescent="0.3">
      <c r="B1045" s="113"/>
      <c r="C1045"/>
      <c r="D1045"/>
      <c r="E1045"/>
      <c r="F1045"/>
      <c r="G1045"/>
      <c r="H1045"/>
      <c r="I1045"/>
      <c r="J1045"/>
      <c r="K1045"/>
      <c r="L1045"/>
      <c r="M1045"/>
      <c r="N1045"/>
      <c r="O1045"/>
      <c r="P1045"/>
      <c r="Q1045"/>
      <c r="R1045"/>
      <c r="S1045"/>
      <c r="T1045"/>
      <c r="U1045"/>
      <c r="V1045"/>
      <c r="W1045"/>
      <c r="X1045"/>
    </row>
    <row r="1046" spans="2:24" x14ac:dyDescent="0.3">
      <c r="B1046" s="113"/>
      <c r="C1046"/>
      <c r="D1046"/>
      <c r="E1046"/>
      <c r="F1046"/>
      <c r="G1046"/>
      <c r="H1046"/>
      <c r="I1046"/>
      <c r="J1046"/>
      <c r="K1046"/>
      <c r="L1046"/>
      <c r="M1046"/>
      <c r="N1046"/>
      <c r="O1046"/>
      <c r="P1046"/>
      <c r="Q1046"/>
      <c r="R1046"/>
      <c r="S1046"/>
      <c r="T1046"/>
      <c r="U1046"/>
      <c r="V1046"/>
      <c r="W1046"/>
      <c r="X1046"/>
    </row>
    <row r="1047" spans="2:24" x14ac:dyDescent="0.3">
      <c r="B1047" s="113"/>
      <c r="C1047"/>
      <c r="D1047"/>
      <c r="E1047"/>
      <c r="F1047"/>
      <c r="G1047"/>
      <c r="H1047"/>
      <c r="I1047"/>
      <c r="J1047"/>
      <c r="K1047"/>
      <c r="L1047"/>
      <c r="M1047"/>
      <c r="N1047"/>
      <c r="O1047"/>
      <c r="P1047"/>
      <c r="Q1047"/>
      <c r="R1047"/>
      <c r="S1047"/>
      <c r="T1047"/>
      <c r="U1047"/>
      <c r="V1047"/>
      <c r="W1047"/>
      <c r="X1047"/>
    </row>
    <row r="1048" spans="2:24" x14ac:dyDescent="0.3">
      <c r="B1048" s="113"/>
      <c r="C1048"/>
      <c r="D1048"/>
      <c r="E1048"/>
      <c r="F1048"/>
      <c r="G1048"/>
      <c r="H1048"/>
      <c r="I1048"/>
      <c r="J1048"/>
      <c r="K1048"/>
      <c r="L1048"/>
      <c r="M1048"/>
      <c r="N1048"/>
      <c r="O1048"/>
      <c r="P1048"/>
      <c r="Q1048"/>
      <c r="R1048"/>
      <c r="S1048"/>
      <c r="T1048"/>
      <c r="U1048"/>
      <c r="V1048"/>
      <c r="W1048"/>
      <c r="X1048"/>
    </row>
    <row r="1049" spans="2:24" x14ac:dyDescent="0.3">
      <c r="B1049" s="113"/>
      <c r="C1049"/>
      <c r="D1049"/>
      <c r="E1049"/>
      <c r="F1049"/>
      <c r="G1049"/>
      <c r="H1049"/>
      <c r="I1049"/>
      <c r="J1049"/>
      <c r="K1049"/>
      <c r="L1049"/>
      <c r="M1049"/>
      <c r="N1049"/>
      <c r="O1049"/>
      <c r="P1049"/>
      <c r="Q1049"/>
      <c r="R1049"/>
      <c r="S1049"/>
      <c r="T1049"/>
      <c r="U1049"/>
      <c r="V1049"/>
      <c r="W1049"/>
      <c r="X1049"/>
    </row>
    <row r="1050" spans="2:24" x14ac:dyDescent="0.3">
      <c r="B1050" s="113"/>
      <c r="C1050"/>
      <c r="D1050"/>
      <c r="E1050"/>
      <c r="F1050"/>
      <c r="G1050"/>
      <c r="H1050"/>
      <c r="I1050"/>
      <c r="J1050"/>
      <c r="K1050"/>
      <c r="L1050"/>
      <c r="M1050"/>
      <c r="N1050"/>
      <c r="O1050"/>
      <c r="P1050"/>
      <c r="Q1050"/>
      <c r="R1050"/>
      <c r="S1050"/>
      <c r="T1050"/>
      <c r="U1050"/>
      <c r="V1050"/>
      <c r="W1050"/>
      <c r="X1050"/>
    </row>
    <row r="1051" spans="2:24" x14ac:dyDescent="0.3">
      <c r="B1051" s="113"/>
      <c r="C1051"/>
      <c r="D1051"/>
      <c r="E1051"/>
      <c r="F1051"/>
      <c r="G1051"/>
      <c r="H1051"/>
      <c r="I1051"/>
      <c r="J1051"/>
      <c r="K1051"/>
      <c r="L1051"/>
      <c r="M1051"/>
      <c r="N1051"/>
      <c r="O1051"/>
      <c r="P1051"/>
      <c r="Q1051"/>
      <c r="R1051"/>
      <c r="S1051"/>
      <c r="T1051"/>
      <c r="U1051"/>
      <c r="V1051"/>
      <c r="W1051"/>
      <c r="X1051"/>
    </row>
    <row r="1052" spans="2:24" x14ac:dyDescent="0.3">
      <c r="B1052" s="113"/>
      <c r="C1052"/>
      <c r="D1052"/>
      <c r="E1052"/>
      <c r="F1052"/>
      <c r="G1052"/>
      <c r="H1052"/>
      <c r="I1052"/>
      <c r="J1052"/>
      <c r="K1052"/>
      <c r="L1052"/>
      <c r="M1052"/>
      <c r="N1052"/>
      <c r="O1052"/>
      <c r="P1052"/>
      <c r="Q1052"/>
      <c r="R1052"/>
      <c r="S1052"/>
      <c r="T1052"/>
      <c r="U1052"/>
      <c r="V1052"/>
      <c r="W1052"/>
      <c r="X1052"/>
    </row>
    <row r="1053" spans="2:24" x14ac:dyDescent="0.3">
      <c r="B1053" s="113"/>
      <c r="C1053"/>
      <c r="D1053"/>
      <c r="E1053"/>
      <c r="F1053"/>
      <c r="G1053"/>
      <c r="H1053"/>
      <c r="I1053"/>
      <c r="J1053"/>
      <c r="K1053"/>
      <c r="L1053"/>
      <c r="M1053"/>
      <c r="N1053"/>
      <c r="O1053"/>
      <c r="P1053"/>
      <c r="Q1053"/>
      <c r="R1053"/>
      <c r="S1053"/>
      <c r="T1053"/>
      <c r="U1053"/>
      <c r="V1053"/>
      <c r="W1053"/>
      <c r="X1053"/>
    </row>
    <row r="1054" spans="2:24" x14ac:dyDescent="0.3">
      <c r="B1054" s="113"/>
      <c r="C1054"/>
      <c r="D1054"/>
      <c r="E1054"/>
      <c r="F1054"/>
      <c r="G1054"/>
      <c r="H1054"/>
      <c r="I1054"/>
      <c r="J1054"/>
      <c r="K1054"/>
      <c r="L1054"/>
      <c r="M1054"/>
      <c r="N1054"/>
      <c r="O1054"/>
      <c r="P1054"/>
      <c r="Q1054"/>
      <c r="R1054"/>
      <c r="S1054"/>
      <c r="T1054"/>
      <c r="U1054"/>
      <c r="V1054"/>
      <c r="W1054"/>
      <c r="X1054"/>
    </row>
    <row r="1055" spans="2:24" x14ac:dyDescent="0.3">
      <c r="B1055" s="113"/>
      <c r="C1055"/>
      <c r="D1055"/>
      <c r="E1055"/>
      <c r="F1055"/>
      <c r="G1055"/>
      <c r="H1055"/>
      <c r="I1055"/>
      <c r="J1055"/>
      <c r="K1055"/>
      <c r="L1055"/>
      <c r="M1055"/>
      <c r="N1055"/>
      <c r="O1055"/>
      <c r="P1055"/>
      <c r="Q1055"/>
      <c r="R1055"/>
      <c r="S1055"/>
      <c r="T1055"/>
      <c r="U1055"/>
      <c r="V1055"/>
      <c r="W1055"/>
      <c r="X1055"/>
    </row>
    <row r="1056" spans="2:24" x14ac:dyDescent="0.3">
      <c r="B1056" s="113"/>
      <c r="C1056"/>
      <c r="D1056"/>
      <c r="E1056"/>
      <c r="F1056"/>
      <c r="G1056"/>
      <c r="H1056"/>
      <c r="I1056"/>
      <c r="J1056"/>
      <c r="K1056"/>
      <c r="L1056"/>
      <c r="M1056"/>
      <c r="N1056"/>
      <c r="O1056"/>
      <c r="P1056"/>
      <c r="Q1056"/>
      <c r="R1056"/>
      <c r="S1056"/>
      <c r="T1056"/>
      <c r="U1056"/>
      <c r="V1056"/>
      <c r="W1056"/>
      <c r="X1056"/>
    </row>
    <row r="1057" spans="2:24" x14ac:dyDescent="0.3">
      <c r="B1057" s="113"/>
      <c r="C1057"/>
      <c r="D1057"/>
      <c r="E1057"/>
      <c r="F1057"/>
      <c r="G1057"/>
      <c r="H1057"/>
      <c r="I1057"/>
      <c r="J1057"/>
      <c r="K1057"/>
      <c r="L1057"/>
      <c r="M1057"/>
      <c r="N1057"/>
      <c r="O1057"/>
      <c r="P1057"/>
      <c r="Q1057"/>
      <c r="R1057"/>
      <c r="S1057"/>
      <c r="T1057"/>
      <c r="U1057"/>
      <c r="V1057"/>
      <c r="W1057"/>
      <c r="X1057"/>
    </row>
    <row r="1058" spans="2:24" x14ac:dyDescent="0.3">
      <c r="B1058" s="113"/>
      <c r="C1058"/>
      <c r="D1058"/>
      <c r="E1058"/>
      <c r="F1058"/>
      <c r="G1058"/>
      <c r="H1058"/>
      <c r="I1058"/>
      <c r="J1058"/>
      <c r="K1058"/>
      <c r="L1058"/>
      <c r="M1058"/>
      <c r="N1058"/>
      <c r="O1058"/>
      <c r="P1058"/>
      <c r="Q1058"/>
      <c r="R1058"/>
      <c r="S1058"/>
      <c r="T1058"/>
      <c r="U1058"/>
      <c r="V1058"/>
      <c r="W1058"/>
      <c r="X1058"/>
    </row>
    <row r="1059" spans="2:24" x14ac:dyDescent="0.3">
      <c r="B1059" s="113"/>
      <c r="C1059"/>
      <c r="D1059"/>
      <c r="E1059"/>
      <c r="F1059"/>
      <c r="G1059"/>
      <c r="H1059"/>
      <c r="I1059"/>
      <c r="J1059"/>
      <c r="K1059"/>
      <c r="L1059"/>
      <c r="M1059"/>
      <c r="N1059"/>
      <c r="O1059"/>
      <c r="P1059"/>
      <c r="Q1059"/>
      <c r="R1059"/>
      <c r="S1059"/>
      <c r="T1059"/>
      <c r="U1059"/>
      <c r="V1059"/>
      <c r="W1059"/>
      <c r="X1059"/>
    </row>
    <row r="1060" spans="2:24" x14ac:dyDescent="0.3">
      <c r="B1060" s="113"/>
      <c r="C1060"/>
      <c r="D1060"/>
      <c r="E1060"/>
      <c r="F1060"/>
      <c r="G1060"/>
      <c r="H1060"/>
      <c r="I1060"/>
      <c r="J1060"/>
      <c r="K1060"/>
      <c r="L1060"/>
      <c r="M1060"/>
      <c r="N1060"/>
      <c r="O1060"/>
      <c r="P1060"/>
      <c r="Q1060"/>
      <c r="R1060"/>
      <c r="S1060"/>
      <c r="T1060"/>
      <c r="U1060"/>
      <c r="V1060"/>
      <c r="W1060"/>
      <c r="X1060"/>
    </row>
    <row r="1061" spans="2:24" x14ac:dyDescent="0.3">
      <c r="B1061" s="113"/>
      <c r="C1061"/>
      <c r="D1061"/>
      <c r="E1061"/>
      <c r="F1061"/>
      <c r="G1061"/>
      <c r="H1061"/>
      <c r="I1061"/>
      <c r="J1061"/>
      <c r="K1061"/>
      <c r="L1061"/>
      <c r="M1061"/>
      <c r="N1061"/>
      <c r="O1061"/>
      <c r="P1061"/>
      <c r="Q1061"/>
      <c r="R1061"/>
      <c r="S1061"/>
      <c r="T1061"/>
      <c r="U1061"/>
      <c r="V1061"/>
      <c r="W1061"/>
      <c r="X1061"/>
    </row>
    <row r="1062" spans="2:24" x14ac:dyDescent="0.3">
      <c r="B1062" s="113"/>
      <c r="C1062"/>
      <c r="D1062"/>
      <c r="E1062"/>
      <c r="F1062"/>
      <c r="G1062"/>
      <c r="H1062"/>
      <c r="I1062"/>
      <c r="J1062"/>
      <c r="K1062"/>
      <c r="L1062"/>
      <c r="M1062"/>
      <c r="N1062"/>
      <c r="O1062"/>
      <c r="P1062"/>
      <c r="Q1062"/>
      <c r="R1062"/>
      <c r="S1062"/>
      <c r="T1062"/>
      <c r="U1062"/>
      <c r="V1062"/>
      <c r="W1062"/>
      <c r="X1062"/>
    </row>
    <row r="1063" spans="2:24" x14ac:dyDescent="0.3">
      <c r="B1063" s="113"/>
      <c r="C1063"/>
      <c r="D1063"/>
      <c r="E1063"/>
      <c r="F1063"/>
      <c r="G1063"/>
      <c r="H1063"/>
      <c r="I1063"/>
      <c r="J1063"/>
      <c r="K1063"/>
      <c r="L1063"/>
      <c r="M1063"/>
      <c r="N1063"/>
      <c r="O1063"/>
      <c r="P1063"/>
      <c r="Q1063"/>
      <c r="R1063"/>
      <c r="S1063"/>
      <c r="T1063"/>
      <c r="U1063"/>
      <c r="V1063"/>
      <c r="W1063"/>
      <c r="X1063"/>
    </row>
    <row r="1064" spans="2:24" x14ac:dyDescent="0.3">
      <c r="B1064" s="113"/>
      <c r="C1064"/>
      <c r="D1064"/>
      <c r="E1064"/>
      <c r="F1064"/>
      <c r="G1064"/>
      <c r="H1064"/>
      <c r="I1064"/>
      <c r="J1064"/>
      <c r="K1064"/>
      <c r="L1064"/>
      <c r="M1064"/>
      <c r="N1064"/>
      <c r="O1064"/>
      <c r="P1064"/>
      <c r="Q1064"/>
      <c r="R1064"/>
      <c r="S1064"/>
      <c r="T1064"/>
      <c r="U1064"/>
      <c r="V1064"/>
      <c r="W1064"/>
      <c r="X1064"/>
    </row>
    <row r="1065" spans="2:24" x14ac:dyDescent="0.3">
      <c r="B1065" s="113"/>
      <c r="C1065"/>
      <c r="D1065"/>
      <c r="E1065"/>
      <c r="F1065"/>
      <c r="G1065"/>
      <c r="H1065"/>
      <c r="I1065"/>
      <c r="J1065"/>
      <c r="K1065"/>
      <c r="L1065"/>
      <c r="M1065"/>
      <c r="N1065"/>
      <c r="O1065"/>
      <c r="P1065"/>
      <c r="Q1065"/>
      <c r="R1065"/>
      <c r="S1065"/>
      <c r="T1065"/>
      <c r="U1065"/>
      <c r="V1065"/>
      <c r="W1065"/>
      <c r="X1065"/>
    </row>
    <row r="1066" spans="2:24" x14ac:dyDescent="0.3">
      <c r="B1066" s="113"/>
      <c r="C1066"/>
      <c r="D1066"/>
      <c r="E1066"/>
      <c r="F1066"/>
      <c r="G1066"/>
      <c r="H1066"/>
      <c r="I1066"/>
      <c r="J1066"/>
      <c r="K1066"/>
      <c r="L1066"/>
      <c r="M1066"/>
      <c r="N1066"/>
      <c r="O1066"/>
      <c r="P1066"/>
      <c r="Q1066"/>
      <c r="R1066"/>
      <c r="S1066"/>
      <c r="T1066"/>
      <c r="U1066"/>
      <c r="V1066"/>
      <c r="W1066"/>
      <c r="X1066"/>
    </row>
    <row r="1067" spans="2:24" x14ac:dyDescent="0.3">
      <c r="B1067" s="113"/>
      <c r="C1067"/>
      <c r="D1067"/>
      <c r="E1067"/>
      <c r="F1067"/>
      <c r="G1067"/>
      <c r="H1067"/>
      <c r="I1067"/>
      <c r="J1067"/>
      <c r="K1067"/>
      <c r="L1067"/>
      <c r="M1067"/>
      <c r="N1067"/>
      <c r="O1067"/>
      <c r="P1067"/>
      <c r="Q1067"/>
      <c r="R1067"/>
      <c r="S1067"/>
      <c r="T1067"/>
      <c r="U1067"/>
      <c r="V1067"/>
      <c r="W1067"/>
      <c r="X1067"/>
    </row>
    <row r="1068" spans="2:24" x14ac:dyDescent="0.3">
      <c r="B1068" s="113"/>
      <c r="C1068"/>
      <c r="D1068"/>
      <c r="E1068"/>
      <c r="F1068"/>
      <c r="G1068"/>
      <c r="H1068"/>
      <c r="I1068"/>
      <c r="J1068"/>
      <c r="K1068"/>
      <c r="L1068"/>
      <c r="M1068"/>
      <c r="N1068"/>
      <c r="O1068"/>
      <c r="P1068"/>
      <c r="Q1068"/>
      <c r="R1068"/>
      <c r="S1068"/>
      <c r="T1068"/>
      <c r="U1068"/>
      <c r="V1068"/>
      <c r="W1068"/>
      <c r="X1068"/>
    </row>
    <row r="1069" spans="2:24" x14ac:dyDescent="0.3">
      <c r="B1069" s="113"/>
      <c r="C1069"/>
      <c r="D1069"/>
      <c r="E1069"/>
      <c r="F1069"/>
      <c r="G1069"/>
      <c r="H1069"/>
      <c r="I1069"/>
      <c r="J1069"/>
      <c r="K1069"/>
      <c r="L1069"/>
      <c r="M1069"/>
      <c r="N1069"/>
      <c r="O1069"/>
      <c r="P1069"/>
      <c r="Q1069"/>
      <c r="R1069"/>
      <c r="S1069"/>
      <c r="T1069"/>
      <c r="U1069"/>
      <c r="V1069"/>
      <c r="W1069"/>
      <c r="X1069"/>
    </row>
    <row r="1070" spans="2:24" x14ac:dyDescent="0.3">
      <c r="B1070" s="113"/>
      <c r="C1070"/>
      <c r="D1070"/>
      <c r="E1070"/>
      <c r="F1070"/>
      <c r="G1070"/>
      <c r="H1070"/>
      <c r="I1070"/>
      <c r="J1070"/>
      <c r="K1070"/>
      <c r="L1070"/>
      <c r="M1070"/>
      <c r="N1070"/>
      <c r="O1070"/>
      <c r="P1070"/>
      <c r="Q1070"/>
      <c r="R1070"/>
      <c r="S1070"/>
      <c r="T1070"/>
      <c r="U1070"/>
      <c r="V1070"/>
      <c r="W1070"/>
      <c r="X1070"/>
    </row>
    <row r="1071" spans="2:24" x14ac:dyDescent="0.3">
      <c r="B1071" s="113"/>
      <c r="C1071"/>
      <c r="D1071"/>
      <c r="E1071"/>
      <c r="F1071"/>
      <c r="G1071"/>
      <c r="H1071"/>
      <c r="I1071"/>
      <c r="J1071"/>
      <c r="K1071"/>
      <c r="L1071"/>
      <c r="M1071"/>
      <c r="N1071"/>
      <c r="O1071"/>
      <c r="P1071"/>
      <c r="Q1071"/>
      <c r="R1071"/>
      <c r="S1071"/>
      <c r="T1071"/>
      <c r="U1071"/>
      <c r="V1071"/>
      <c r="W1071"/>
      <c r="X1071"/>
    </row>
    <row r="1072" spans="2:24" x14ac:dyDescent="0.3">
      <c r="B1072" s="113"/>
      <c r="C1072"/>
      <c r="D1072"/>
      <c r="E1072"/>
      <c r="F1072"/>
      <c r="G1072"/>
      <c r="H1072"/>
      <c r="I1072"/>
      <c r="J1072"/>
      <c r="K1072"/>
      <c r="L1072"/>
      <c r="M1072"/>
      <c r="N1072"/>
      <c r="O1072"/>
      <c r="P1072"/>
      <c r="Q1072"/>
      <c r="R1072"/>
      <c r="S1072"/>
      <c r="T1072"/>
      <c r="U1072"/>
      <c r="V1072"/>
      <c r="W1072"/>
      <c r="X1072"/>
    </row>
    <row r="1073" spans="2:24" x14ac:dyDescent="0.3">
      <c r="B1073" s="113"/>
      <c r="C1073"/>
      <c r="D1073"/>
      <c r="E1073"/>
      <c r="F1073"/>
      <c r="G1073"/>
      <c r="H1073"/>
      <c r="I1073"/>
      <c r="J1073"/>
      <c r="K1073"/>
      <c r="L1073"/>
      <c r="M1073"/>
      <c r="N1073"/>
      <c r="O1073"/>
      <c r="P1073"/>
      <c r="Q1073"/>
      <c r="R1073"/>
      <c r="S1073"/>
      <c r="T1073"/>
      <c r="U1073"/>
      <c r="V1073"/>
      <c r="W1073"/>
      <c r="X1073"/>
    </row>
    <row r="1074" spans="2:24" x14ac:dyDescent="0.3">
      <c r="B1074" s="113"/>
      <c r="C1074"/>
      <c r="D1074"/>
      <c r="E1074"/>
      <c r="F1074"/>
      <c r="G1074"/>
      <c r="H1074"/>
      <c r="I1074"/>
      <c r="J1074"/>
      <c r="K1074"/>
      <c r="L1074"/>
      <c r="M1074"/>
      <c r="N1074"/>
      <c r="O1074"/>
      <c r="P1074"/>
      <c r="Q1074"/>
      <c r="R1074"/>
      <c r="S1074"/>
      <c r="T1074"/>
      <c r="U1074"/>
      <c r="V1074"/>
      <c r="W1074"/>
      <c r="X1074"/>
    </row>
    <row r="1075" spans="2:24" x14ac:dyDescent="0.3">
      <c r="B1075" s="113"/>
      <c r="C1075"/>
      <c r="D1075"/>
      <c r="E1075"/>
      <c r="F1075"/>
      <c r="G1075"/>
      <c r="H1075"/>
      <c r="I1075"/>
      <c r="J1075"/>
      <c r="K1075"/>
      <c r="L1075"/>
      <c r="M1075"/>
      <c r="N1075"/>
      <c r="O1075"/>
      <c r="P1075"/>
      <c r="Q1075"/>
      <c r="R1075"/>
      <c r="S1075"/>
      <c r="T1075"/>
      <c r="U1075"/>
      <c r="V1075"/>
      <c r="W1075"/>
      <c r="X1075"/>
    </row>
    <row r="1076" spans="2:24" x14ac:dyDescent="0.3">
      <c r="B1076" s="113"/>
      <c r="C1076"/>
      <c r="D1076"/>
      <c r="E1076"/>
      <c r="F1076"/>
      <c r="G1076"/>
      <c r="H1076"/>
      <c r="I1076"/>
      <c r="J1076"/>
      <c r="K1076"/>
      <c r="L1076"/>
      <c r="M1076"/>
      <c r="N1076"/>
      <c r="O1076"/>
      <c r="P1076"/>
      <c r="Q1076"/>
      <c r="R1076"/>
      <c r="S1076"/>
      <c r="T1076"/>
      <c r="U1076"/>
      <c r="V1076"/>
      <c r="W1076"/>
      <c r="X1076"/>
    </row>
    <row r="1077" spans="2:24" x14ac:dyDescent="0.3">
      <c r="B1077" s="113"/>
      <c r="C1077"/>
      <c r="D1077"/>
      <c r="E1077"/>
      <c r="F1077"/>
      <c r="G1077"/>
      <c r="H1077"/>
      <c r="I1077"/>
      <c r="J1077"/>
      <c r="K1077"/>
      <c r="L1077"/>
      <c r="M1077"/>
      <c r="N1077"/>
      <c r="O1077"/>
      <c r="P1077"/>
      <c r="Q1077"/>
      <c r="R1077"/>
      <c r="S1077"/>
      <c r="T1077"/>
      <c r="U1077"/>
      <c r="V1077"/>
      <c r="W1077"/>
      <c r="X1077"/>
    </row>
    <row r="1078" spans="2:24" x14ac:dyDescent="0.3">
      <c r="B1078" s="113"/>
      <c r="C1078"/>
      <c r="D1078"/>
      <c r="E1078"/>
      <c r="F1078"/>
      <c r="G1078"/>
      <c r="H1078"/>
      <c r="I1078"/>
      <c r="J1078"/>
      <c r="K1078"/>
      <c r="L1078"/>
      <c r="M1078"/>
      <c r="N1078"/>
      <c r="O1078"/>
      <c r="P1078"/>
      <c r="Q1078"/>
      <c r="R1078"/>
      <c r="S1078"/>
      <c r="T1078"/>
      <c r="U1078"/>
      <c r="V1078"/>
      <c r="W1078"/>
      <c r="X1078"/>
    </row>
    <row r="1079" spans="2:24" x14ac:dyDescent="0.3">
      <c r="B1079" s="113"/>
      <c r="C1079"/>
      <c r="D1079"/>
      <c r="E1079"/>
      <c r="F1079"/>
      <c r="G1079"/>
      <c r="H1079"/>
      <c r="I1079"/>
      <c r="J1079"/>
      <c r="K1079"/>
      <c r="L1079"/>
      <c r="M1079"/>
      <c r="N1079"/>
      <c r="O1079"/>
      <c r="P1079"/>
      <c r="Q1079"/>
      <c r="R1079"/>
      <c r="S1079"/>
      <c r="T1079"/>
      <c r="U1079"/>
      <c r="V1079"/>
      <c r="W1079"/>
      <c r="X1079"/>
    </row>
    <row r="1080" spans="2:24" x14ac:dyDescent="0.3">
      <c r="B1080" s="113"/>
      <c r="C1080"/>
      <c r="D1080"/>
      <c r="E1080"/>
      <c r="F1080"/>
      <c r="G1080"/>
      <c r="H1080"/>
      <c r="I1080"/>
      <c r="J1080"/>
      <c r="K1080"/>
      <c r="L1080"/>
      <c r="M1080"/>
      <c r="N1080"/>
      <c r="O1080"/>
      <c r="P1080"/>
      <c r="Q1080"/>
      <c r="R1080"/>
      <c r="S1080"/>
      <c r="T1080"/>
      <c r="U1080"/>
      <c r="V1080"/>
      <c r="W1080"/>
      <c r="X1080"/>
    </row>
    <row r="1081" spans="2:24" x14ac:dyDescent="0.3">
      <c r="B1081" s="113"/>
      <c r="C1081"/>
      <c r="D1081"/>
      <c r="E1081"/>
      <c r="F1081"/>
      <c r="G1081"/>
      <c r="H1081"/>
      <c r="I1081"/>
      <c r="J1081"/>
      <c r="K1081"/>
      <c r="L1081"/>
      <c r="M1081"/>
      <c r="N1081"/>
      <c r="O1081"/>
      <c r="P1081"/>
      <c r="Q1081"/>
      <c r="R1081"/>
      <c r="S1081"/>
      <c r="T1081"/>
      <c r="U1081"/>
      <c r="V1081"/>
      <c r="W1081"/>
      <c r="X1081"/>
    </row>
    <row r="1082" spans="2:24" x14ac:dyDescent="0.3">
      <c r="B1082" s="113"/>
      <c r="C1082"/>
      <c r="D1082"/>
      <c r="E1082"/>
      <c r="F1082"/>
      <c r="G1082"/>
      <c r="H1082"/>
      <c r="I1082"/>
      <c r="J1082"/>
      <c r="K1082"/>
      <c r="L1082"/>
      <c r="M1082"/>
      <c r="N1082"/>
      <c r="O1082"/>
      <c r="P1082"/>
      <c r="Q1082"/>
      <c r="R1082"/>
      <c r="S1082"/>
      <c r="T1082"/>
      <c r="U1082"/>
      <c r="V1082"/>
      <c r="W1082"/>
      <c r="X1082"/>
    </row>
    <row r="1083" spans="2:24" x14ac:dyDescent="0.3">
      <c r="B1083" s="113"/>
      <c r="C1083"/>
      <c r="D1083"/>
      <c r="E1083"/>
      <c r="F1083"/>
      <c r="G1083"/>
      <c r="H1083"/>
      <c r="I1083"/>
      <c r="J1083"/>
      <c r="K1083"/>
      <c r="L1083"/>
      <c r="M1083"/>
      <c r="N1083"/>
      <c r="O1083"/>
      <c r="P1083"/>
      <c r="Q1083"/>
      <c r="R1083"/>
      <c r="S1083"/>
      <c r="T1083"/>
      <c r="U1083"/>
      <c r="V1083"/>
      <c r="W1083"/>
      <c r="X1083"/>
    </row>
    <row r="1084" spans="2:24" x14ac:dyDescent="0.3">
      <c r="B1084" s="113"/>
      <c r="C1084"/>
      <c r="D1084"/>
      <c r="E1084"/>
      <c r="F1084"/>
      <c r="G1084"/>
      <c r="H1084"/>
      <c r="I1084"/>
      <c r="J1084"/>
      <c r="K1084"/>
      <c r="L1084"/>
      <c r="M1084"/>
      <c r="N1084"/>
      <c r="O1084"/>
      <c r="P1084"/>
      <c r="Q1084"/>
      <c r="R1084"/>
      <c r="S1084"/>
      <c r="T1084"/>
      <c r="U1084"/>
      <c r="V1084"/>
      <c r="W1084"/>
      <c r="X1084"/>
    </row>
    <row r="1085" spans="2:24" x14ac:dyDescent="0.3">
      <c r="B1085" s="113"/>
      <c r="C1085"/>
      <c r="D1085"/>
      <c r="E1085"/>
      <c r="F1085"/>
      <c r="G1085"/>
      <c r="H1085"/>
      <c r="I1085"/>
      <c r="J1085"/>
      <c r="K1085"/>
      <c r="L1085"/>
      <c r="M1085"/>
      <c r="N1085"/>
      <c r="O1085"/>
      <c r="P1085"/>
      <c r="Q1085"/>
      <c r="R1085"/>
      <c r="S1085"/>
      <c r="T1085"/>
      <c r="U1085"/>
      <c r="V1085"/>
      <c r="W1085"/>
      <c r="X1085"/>
    </row>
    <row r="1086" spans="2:24" x14ac:dyDescent="0.3">
      <c r="B1086" s="113"/>
      <c r="C1086"/>
      <c r="D1086"/>
      <c r="E1086"/>
      <c r="F1086"/>
      <c r="G1086"/>
      <c r="H1086"/>
      <c r="I1086"/>
      <c r="J1086"/>
      <c r="K1086"/>
      <c r="L1086"/>
      <c r="M1086"/>
      <c r="N1086"/>
      <c r="O1086"/>
      <c r="P1086"/>
      <c r="Q1086"/>
      <c r="R1086"/>
      <c r="S1086"/>
      <c r="T1086"/>
      <c r="U1086"/>
      <c r="V1086"/>
      <c r="W1086"/>
      <c r="X1086"/>
    </row>
    <row r="1087" spans="2:24" x14ac:dyDescent="0.3">
      <c r="B1087" s="113"/>
      <c r="C1087"/>
      <c r="D1087"/>
      <c r="E1087"/>
      <c r="F1087"/>
      <c r="G1087"/>
      <c r="H1087"/>
      <c r="I1087"/>
      <c r="J1087"/>
      <c r="K1087"/>
      <c r="L1087"/>
      <c r="M1087"/>
      <c r="N1087"/>
      <c r="O1087"/>
      <c r="P1087"/>
      <c r="Q1087"/>
      <c r="R1087"/>
      <c r="S1087"/>
      <c r="T1087"/>
      <c r="U1087"/>
      <c r="V1087"/>
      <c r="W1087"/>
      <c r="X1087"/>
    </row>
    <row r="1088" spans="2:24" x14ac:dyDescent="0.3">
      <c r="B1088" s="113"/>
      <c r="C1088"/>
      <c r="D1088"/>
      <c r="E1088"/>
      <c r="F1088"/>
      <c r="G1088"/>
      <c r="H1088"/>
      <c r="I1088"/>
      <c r="J1088"/>
      <c r="K1088"/>
      <c r="L1088"/>
      <c r="M1088"/>
      <c r="N1088"/>
      <c r="O1088"/>
      <c r="P1088"/>
      <c r="Q1088"/>
      <c r="R1088"/>
      <c r="S1088"/>
      <c r="T1088"/>
      <c r="U1088"/>
      <c r="V1088"/>
      <c r="W1088"/>
      <c r="X1088"/>
    </row>
    <row r="1089" spans="2:24" x14ac:dyDescent="0.3">
      <c r="B1089" s="113"/>
      <c r="C1089"/>
      <c r="D1089"/>
      <c r="E1089"/>
      <c r="F1089"/>
      <c r="G1089"/>
      <c r="H1089"/>
      <c r="I1089"/>
      <c r="J1089"/>
      <c r="K1089"/>
      <c r="L1089"/>
      <c r="M1089"/>
      <c r="N1089"/>
      <c r="O1089"/>
      <c r="P1089"/>
      <c r="Q1089"/>
      <c r="R1089"/>
      <c r="S1089"/>
      <c r="T1089"/>
      <c r="U1089"/>
      <c r="V1089"/>
      <c r="W1089"/>
      <c r="X1089"/>
    </row>
    <row r="1090" spans="2:24" x14ac:dyDescent="0.3">
      <c r="B1090" s="113"/>
      <c r="C1090"/>
      <c r="D1090"/>
      <c r="E1090"/>
      <c r="F1090"/>
      <c r="G1090"/>
      <c r="H1090"/>
      <c r="I1090"/>
      <c r="J1090"/>
      <c r="K1090"/>
      <c r="L1090"/>
      <c r="M1090"/>
      <c r="N1090"/>
      <c r="O1090"/>
      <c r="P1090"/>
      <c r="Q1090"/>
      <c r="R1090"/>
      <c r="S1090"/>
      <c r="T1090"/>
      <c r="U1090"/>
      <c r="V1090"/>
      <c r="W1090"/>
      <c r="X1090"/>
    </row>
    <row r="1091" spans="2:24" x14ac:dyDescent="0.3">
      <c r="B1091" s="113"/>
      <c r="C1091"/>
      <c r="D1091"/>
      <c r="E1091"/>
      <c r="F1091"/>
      <c r="G1091"/>
      <c r="H1091"/>
      <c r="I1091"/>
      <c r="J1091"/>
      <c r="K1091"/>
      <c r="L1091"/>
      <c r="M1091"/>
      <c r="N1091"/>
      <c r="O1091"/>
      <c r="P1091"/>
      <c r="Q1091"/>
      <c r="R1091"/>
      <c r="S1091"/>
      <c r="T1091"/>
      <c r="U1091"/>
      <c r="V1091"/>
      <c r="W1091"/>
      <c r="X1091"/>
    </row>
    <row r="1092" spans="2:24" x14ac:dyDescent="0.3">
      <c r="B1092" s="113"/>
      <c r="C1092"/>
      <c r="D1092"/>
      <c r="E1092"/>
      <c r="F1092"/>
      <c r="G1092"/>
      <c r="H1092"/>
      <c r="I1092"/>
      <c r="J1092"/>
      <c r="K1092"/>
      <c r="L1092"/>
      <c r="M1092"/>
      <c r="N1092"/>
      <c r="O1092"/>
      <c r="P1092"/>
      <c r="Q1092"/>
      <c r="R1092"/>
      <c r="S1092"/>
      <c r="T1092"/>
      <c r="U1092"/>
      <c r="V1092"/>
      <c r="W1092"/>
      <c r="X1092"/>
    </row>
    <row r="1093" spans="2:24" x14ac:dyDescent="0.3">
      <c r="B1093" s="113"/>
      <c r="C1093"/>
      <c r="D1093"/>
      <c r="E1093"/>
      <c r="F1093"/>
      <c r="G1093"/>
      <c r="H1093"/>
      <c r="I1093"/>
      <c r="J1093"/>
      <c r="K1093"/>
      <c r="L1093"/>
      <c r="M1093"/>
      <c r="N1093"/>
      <c r="O1093"/>
      <c r="P1093"/>
      <c r="Q1093"/>
      <c r="R1093"/>
      <c r="S1093"/>
      <c r="T1093"/>
      <c r="U1093"/>
      <c r="V1093"/>
      <c r="W1093"/>
      <c r="X1093"/>
    </row>
    <row r="1094" spans="2:24" x14ac:dyDescent="0.3">
      <c r="B1094" s="113"/>
      <c r="C1094"/>
      <c r="D1094"/>
      <c r="E1094"/>
      <c r="F1094"/>
      <c r="G1094"/>
      <c r="H1094"/>
      <c r="I1094"/>
      <c r="J1094"/>
      <c r="K1094"/>
      <c r="L1094"/>
      <c r="M1094"/>
      <c r="N1094"/>
      <c r="O1094"/>
      <c r="P1094"/>
      <c r="Q1094"/>
      <c r="R1094"/>
      <c r="S1094"/>
      <c r="T1094"/>
      <c r="U1094"/>
      <c r="V1094"/>
      <c r="W1094"/>
      <c r="X1094"/>
    </row>
    <row r="1095" spans="2:24" x14ac:dyDescent="0.3">
      <c r="B1095" s="113"/>
      <c r="C1095"/>
      <c r="D1095"/>
      <c r="E1095"/>
      <c r="F1095"/>
      <c r="G1095"/>
      <c r="H1095"/>
      <c r="I1095"/>
      <c r="J1095"/>
      <c r="K1095"/>
      <c r="L1095"/>
      <c r="M1095"/>
      <c r="N1095"/>
      <c r="O1095"/>
      <c r="P1095"/>
      <c r="Q1095"/>
      <c r="R1095"/>
      <c r="S1095"/>
      <c r="T1095"/>
      <c r="U1095"/>
      <c r="V1095"/>
      <c r="W1095"/>
      <c r="X1095"/>
    </row>
    <row r="1096" spans="2:24" x14ac:dyDescent="0.3">
      <c r="B1096" s="113"/>
      <c r="C1096"/>
      <c r="D1096"/>
      <c r="E1096"/>
      <c r="F1096"/>
      <c r="G1096"/>
      <c r="H1096"/>
      <c r="I1096"/>
      <c r="J1096"/>
      <c r="K1096"/>
      <c r="L1096"/>
      <c r="M1096"/>
      <c r="N1096"/>
      <c r="O1096"/>
      <c r="P1096"/>
      <c r="Q1096"/>
      <c r="R1096"/>
      <c r="S1096"/>
      <c r="T1096"/>
      <c r="U1096"/>
      <c r="V1096"/>
      <c r="W1096"/>
      <c r="X1096"/>
    </row>
    <row r="1097" spans="2:24" x14ac:dyDescent="0.3">
      <c r="B1097" s="113"/>
      <c r="C1097"/>
      <c r="D1097"/>
      <c r="E1097"/>
      <c r="F1097"/>
      <c r="G1097"/>
      <c r="H1097"/>
      <c r="I1097"/>
      <c r="J1097"/>
      <c r="K1097"/>
      <c r="L1097"/>
      <c r="M1097"/>
      <c r="N1097"/>
      <c r="O1097"/>
      <c r="P1097"/>
      <c r="Q1097"/>
      <c r="R1097"/>
      <c r="S1097"/>
      <c r="T1097"/>
      <c r="U1097"/>
      <c r="V1097"/>
      <c r="W1097"/>
      <c r="X1097"/>
    </row>
    <row r="1098" spans="2:24" x14ac:dyDescent="0.3">
      <c r="B1098" s="113"/>
      <c r="C1098"/>
      <c r="D1098"/>
      <c r="E1098"/>
      <c r="F1098"/>
      <c r="G1098"/>
      <c r="H1098"/>
      <c r="I1098"/>
      <c r="J1098"/>
      <c r="K1098"/>
      <c r="L1098"/>
      <c r="M1098"/>
      <c r="N1098"/>
      <c r="O1098"/>
      <c r="P1098"/>
      <c r="Q1098"/>
      <c r="R1098"/>
      <c r="S1098"/>
      <c r="T1098"/>
      <c r="U1098"/>
      <c r="V1098"/>
      <c r="W1098"/>
      <c r="X1098"/>
    </row>
    <row r="1099" spans="2:24" x14ac:dyDescent="0.3">
      <c r="B1099" s="113"/>
      <c r="C1099"/>
      <c r="D1099"/>
      <c r="E1099"/>
      <c r="F1099"/>
      <c r="G1099"/>
      <c r="H1099"/>
      <c r="I1099"/>
      <c r="J1099"/>
      <c r="K1099"/>
      <c r="L1099"/>
      <c r="M1099"/>
      <c r="N1099"/>
      <c r="O1099"/>
      <c r="P1099"/>
      <c r="Q1099"/>
      <c r="R1099"/>
      <c r="S1099"/>
      <c r="T1099"/>
      <c r="U1099"/>
      <c r="V1099"/>
      <c r="W1099"/>
      <c r="X1099"/>
    </row>
    <row r="1100" spans="2:24" x14ac:dyDescent="0.3">
      <c r="B1100" s="113"/>
      <c r="C1100"/>
      <c r="D1100"/>
      <c r="E1100"/>
      <c r="F1100"/>
      <c r="G1100"/>
      <c r="H1100"/>
      <c r="I1100"/>
      <c r="J1100"/>
      <c r="K1100"/>
      <c r="L1100"/>
      <c r="M1100"/>
      <c r="N1100"/>
      <c r="O1100"/>
      <c r="P1100"/>
      <c r="Q1100"/>
      <c r="R1100"/>
      <c r="S1100"/>
      <c r="T1100"/>
      <c r="U1100"/>
      <c r="V1100"/>
      <c r="W1100"/>
      <c r="X1100"/>
    </row>
    <row r="1101" spans="2:24" x14ac:dyDescent="0.3">
      <c r="B1101" s="113"/>
      <c r="C1101"/>
      <c r="D1101"/>
      <c r="E1101"/>
      <c r="F1101"/>
      <c r="G1101"/>
      <c r="H1101"/>
      <c r="I1101"/>
      <c r="J1101"/>
      <c r="K1101"/>
      <c r="L1101"/>
      <c r="M1101"/>
      <c r="N1101"/>
      <c r="O1101"/>
      <c r="P1101"/>
      <c r="Q1101"/>
      <c r="R1101"/>
      <c r="S1101"/>
      <c r="T1101"/>
      <c r="U1101"/>
      <c r="V1101"/>
      <c r="W1101"/>
      <c r="X1101"/>
    </row>
    <row r="1102" spans="2:24" x14ac:dyDescent="0.3">
      <c r="B1102" s="113"/>
      <c r="C1102"/>
      <c r="D1102"/>
      <c r="E1102"/>
      <c r="F1102"/>
      <c r="G1102"/>
      <c r="H1102"/>
      <c r="I1102"/>
      <c r="J1102"/>
      <c r="K1102"/>
      <c r="L1102"/>
      <c r="M1102"/>
      <c r="N1102"/>
      <c r="O1102"/>
      <c r="P1102"/>
      <c r="Q1102"/>
      <c r="R1102"/>
      <c r="S1102"/>
      <c r="T1102"/>
      <c r="U1102"/>
      <c r="V1102"/>
      <c r="W1102"/>
      <c r="X1102"/>
    </row>
    <row r="1103" spans="2:24" x14ac:dyDescent="0.3">
      <c r="B1103" s="113"/>
      <c r="C1103"/>
      <c r="D1103"/>
      <c r="E1103"/>
      <c r="F1103"/>
      <c r="G1103"/>
      <c r="H1103"/>
      <c r="I1103"/>
      <c r="J1103"/>
      <c r="K1103"/>
      <c r="L1103"/>
      <c r="M1103"/>
      <c r="N1103"/>
      <c r="O1103"/>
      <c r="P1103"/>
      <c r="Q1103"/>
      <c r="R1103"/>
      <c r="S1103"/>
      <c r="T1103"/>
      <c r="U1103"/>
      <c r="V1103"/>
      <c r="W1103"/>
      <c r="X1103"/>
    </row>
    <row r="1104" spans="2:24" x14ac:dyDescent="0.3">
      <c r="B1104" s="113"/>
      <c r="C1104"/>
      <c r="D1104"/>
      <c r="E1104"/>
      <c r="F1104"/>
      <c r="G1104"/>
      <c r="H1104"/>
      <c r="I1104"/>
      <c r="J1104"/>
      <c r="K1104"/>
      <c r="L1104"/>
      <c r="M1104"/>
      <c r="N1104"/>
      <c r="O1104"/>
      <c r="P1104"/>
      <c r="Q1104"/>
      <c r="R1104"/>
      <c r="S1104"/>
      <c r="T1104"/>
      <c r="U1104"/>
      <c r="V1104"/>
      <c r="W1104"/>
      <c r="X1104"/>
    </row>
    <row r="1105" spans="2:24" x14ac:dyDescent="0.3">
      <c r="B1105" s="113"/>
      <c r="C1105"/>
      <c r="D1105"/>
      <c r="E1105"/>
      <c r="F1105"/>
      <c r="G1105"/>
      <c r="H1105"/>
      <c r="I1105"/>
      <c r="J1105"/>
      <c r="K1105"/>
      <c r="L1105"/>
      <c r="M1105"/>
      <c r="N1105"/>
      <c r="O1105"/>
      <c r="P1105"/>
      <c r="Q1105"/>
      <c r="R1105"/>
      <c r="S1105"/>
      <c r="T1105"/>
      <c r="U1105"/>
      <c r="V1105"/>
      <c r="W1105"/>
      <c r="X1105"/>
    </row>
    <row r="1106" spans="2:24" x14ac:dyDescent="0.3">
      <c r="B1106" s="113"/>
      <c r="C1106"/>
      <c r="D1106"/>
      <c r="E1106"/>
      <c r="F1106"/>
      <c r="G1106"/>
      <c r="H1106"/>
      <c r="I1106"/>
      <c r="J1106"/>
      <c r="K1106"/>
      <c r="L1106"/>
      <c r="M1106"/>
      <c r="N1106"/>
      <c r="O1106"/>
      <c r="P1106"/>
      <c r="Q1106"/>
      <c r="R1106"/>
      <c r="S1106"/>
      <c r="T1106"/>
      <c r="U1106"/>
      <c r="V1106"/>
      <c r="W1106"/>
      <c r="X1106"/>
    </row>
    <row r="1107" spans="2:24" x14ac:dyDescent="0.3">
      <c r="B1107" s="113"/>
      <c r="C1107"/>
      <c r="D1107"/>
      <c r="E1107"/>
      <c r="F1107"/>
      <c r="G1107"/>
      <c r="H1107"/>
      <c r="I1107"/>
      <c r="J1107"/>
      <c r="K1107"/>
      <c r="L1107"/>
      <c r="M1107"/>
      <c r="N1107"/>
      <c r="O1107"/>
      <c r="P1107"/>
      <c r="Q1107"/>
      <c r="R1107"/>
      <c r="S1107"/>
      <c r="T1107"/>
      <c r="U1107"/>
      <c r="V1107"/>
      <c r="W1107"/>
      <c r="X1107"/>
    </row>
    <row r="1108" spans="2:24" x14ac:dyDescent="0.3">
      <c r="B1108" s="113"/>
      <c r="C1108"/>
      <c r="D1108"/>
      <c r="E1108"/>
      <c r="F1108"/>
      <c r="G1108"/>
      <c r="H1108"/>
      <c r="I1108"/>
      <c r="J1108"/>
      <c r="K1108"/>
      <c r="L1108"/>
      <c r="M1108"/>
      <c r="N1108"/>
      <c r="O1108"/>
      <c r="P1108"/>
      <c r="Q1108"/>
      <c r="R1108"/>
      <c r="S1108"/>
      <c r="T1108"/>
      <c r="U1108"/>
      <c r="V1108"/>
      <c r="W1108"/>
      <c r="X1108"/>
    </row>
    <row r="1109" spans="2:24" x14ac:dyDescent="0.3">
      <c r="B1109" s="113"/>
      <c r="C1109"/>
      <c r="D1109"/>
      <c r="E1109"/>
      <c r="F1109"/>
      <c r="G1109"/>
      <c r="H1109"/>
      <c r="I1109"/>
      <c r="J1109"/>
      <c r="K1109"/>
      <c r="L1109"/>
      <c r="M1109"/>
      <c r="N1109"/>
      <c r="O1109"/>
      <c r="P1109"/>
      <c r="Q1109"/>
      <c r="R1109"/>
      <c r="S1109"/>
      <c r="T1109"/>
      <c r="U1109"/>
      <c r="V1109"/>
      <c r="W1109"/>
      <c r="X1109"/>
    </row>
    <row r="1110" spans="2:24" x14ac:dyDescent="0.3">
      <c r="B1110" s="113"/>
      <c r="C1110"/>
      <c r="D1110"/>
      <c r="E1110"/>
      <c r="F1110"/>
      <c r="G1110"/>
      <c r="H1110"/>
      <c r="I1110"/>
      <c r="J1110"/>
      <c r="K1110"/>
      <c r="L1110"/>
      <c r="M1110"/>
      <c r="N1110"/>
      <c r="O1110"/>
      <c r="P1110"/>
      <c r="Q1110"/>
      <c r="R1110"/>
      <c r="S1110"/>
      <c r="T1110"/>
      <c r="U1110"/>
      <c r="V1110"/>
      <c r="W1110"/>
      <c r="X1110"/>
    </row>
    <row r="1111" spans="2:24" x14ac:dyDescent="0.3">
      <c r="B1111" s="113"/>
      <c r="C1111"/>
      <c r="D1111"/>
      <c r="E1111"/>
      <c r="F1111"/>
      <c r="G1111"/>
      <c r="H1111"/>
      <c r="I1111"/>
      <c r="J1111"/>
      <c r="K1111"/>
      <c r="L1111"/>
      <c r="M1111"/>
      <c r="N1111"/>
      <c r="O1111"/>
      <c r="P1111"/>
      <c r="Q1111"/>
      <c r="R1111"/>
      <c r="S1111"/>
      <c r="T1111"/>
      <c r="U1111"/>
      <c r="V1111"/>
      <c r="W1111"/>
      <c r="X1111"/>
    </row>
    <row r="1112" spans="2:24" x14ac:dyDescent="0.3">
      <c r="B1112" s="113"/>
      <c r="C1112"/>
      <c r="D1112"/>
      <c r="E1112"/>
      <c r="F1112"/>
      <c r="G1112"/>
      <c r="H1112"/>
      <c r="I1112"/>
      <c r="J1112"/>
      <c r="K1112"/>
      <c r="L1112"/>
      <c r="M1112"/>
      <c r="N1112"/>
      <c r="O1112"/>
      <c r="P1112"/>
      <c r="Q1112"/>
      <c r="R1112"/>
      <c r="S1112"/>
      <c r="T1112"/>
      <c r="U1112"/>
      <c r="V1112"/>
      <c r="W1112"/>
      <c r="X1112"/>
    </row>
    <row r="1113" spans="2:24" x14ac:dyDescent="0.3">
      <c r="B1113" s="113"/>
      <c r="C1113"/>
      <c r="D1113"/>
      <c r="E1113"/>
      <c r="F1113"/>
      <c r="G1113"/>
      <c r="H1113"/>
      <c r="I1113"/>
      <c r="J1113"/>
      <c r="K1113"/>
      <c r="L1113"/>
      <c r="M1113"/>
      <c r="N1113"/>
      <c r="O1113"/>
      <c r="P1113"/>
      <c r="Q1113"/>
      <c r="R1113"/>
      <c r="S1113"/>
      <c r="T1113"/>
      <c r="U1113"/>
      <c r="V1113"/>
      <c r="W1113"/>
      <c r="X1113"/>
    </row>
    <row r="1114" spans="2:24" x14ac:dyDescent="0.3">
      <c r="B1114" s="113"/>
      <c r="C1114"/>
      <c r="D1114"/>
      <c r="E1114"/>
      <c r="F1114"/>
      <c r="G1114"/>
      <c r="H1114"/>
      <c r="I1114"/>
      <c r="J1114"/>
      <c r="K1114"/>
      <c r="L1114"/>
      <c r="M1114"/>
      <c r="N1114"/>
      <c r="O1114"/>
      <c r="P1114"/>
      <c r="Q1114"/>
      <c r="R1114"/>
      <c r="S1114"/>
      <c r="T1114"/>
      <c r="U1114"/>
      <c r="V1114"/>
      <c r="W1114"/>
      <c r="X1114"/>
    </row>
    <row r="1115" spans="2:24" x14ac:dyDescent="0.3">
      <c r="B1115" s="113"/>
      <c r="C1115"/>
      <c r="D1115"/>
      <c r="E1115"/>
      <c r="F1115"/>
      <c r="G1115"/>
      <c r="H1115"/>
      <c r="I1115"/>
      <c r="J1115"/>
      <c r="K1115"/>
      <c r="L1115"/>
      <c r="M1115"/>
      <c r="N1115"/>
      <c r="O1115"/>
      <c r="P1115"/>
      <c r="Q1115"/>
      <c r="R1115"/>
      <c r="S1115"/>
      <c r="T1115"/>
      <c r="U1115"/>
      <c r="V1115"/>
      <c r="W1115"/>
      <c r="X1115"/>
    </row>
    <row r="1116" spans="2:24" x14ac:dyDescent="0.3">
      <c r="B1116" s="113"/>
      <c r="C1116"/>
      <c r="D1116"/>
      <c r="E1116"/>
      <c r="F1116"/>
      <c r="G1116"/>
      <c r="H1116"/>
      <c r="I1116"/>
      <c r="J1116"/>
      <c r="K1116"/>
      <c r="L1116"/>
      <c r="M1116"/>
      <c r="N1116"/>
      <c r="O1116"/>
      <c r="P1116"/>
      <c r="Q1116"/>
      <c r="R1116"/>
      <c r="S1116"/>
      <c r="T1116"/>
      <c r="U1116"/>
      <c r="V1116"/>
      <c r="W1116"/>
      <c r="X1116"/>
    </row>
    <row r="1117" spans="2:24" x14ac:dyDescent="0.3">
      <c r="B1117" s="113"/>
      <c r="C1117"/>
      <c r="D1117"/>
      <c r="E1117"/>
      <c r="F1117"/>
      <c r="G1117"/>
      <c r="H1117"/>
      <c r="I1117"/>
      <c r="J1117"/>
      <c r="K1117"/>
      <c r="L1117"/>
      <c r="M1117"/>
      <c r="N1117"/>
      <c r="O1117"/>
      <c r="P1117"/>
      <c r="Q1117"/>
      <c r="R1117"/>
      <c r="S1117"/>
      <c r="T1117"/>
      <c r="U1117"/>
      <c r="V1117"/>
      <c r="W1117"/>
      <c r="X1117"/>
    </row>
    <row r="1118" spans="2:24" x14ac:dyDescent="0.3">
      <c r="B1118" s="113"/>
      <c r="C1118"/>
      <c r="D1118"/>
      <c r="E1118"/>
      <c r="F1118"/>
      <c r="G1118"/>
      <c r="H1118"/>
      <c r="I1118"/>
      <c r="J1118"/>
      <c r="K1118"/>
      <c r="L1118"/>
      <c r="M1118"/>
      <c r="N1118"/>
      <c r="O1118"/>
      <c r="P1118"/>
      <c r="Q1118"/>
      <c r="R1118"/>
      <c r="S1118"/>
      <c r="T1118"/>
      <c r="U1118"/>
      <c r="V1118"/>
      <c r="W1118"/>
      <c r="X1118"/>
    </row>
    <row r="1119" spans="2:24" x14ac:dyDescent="0.3">
      <c r="B1119" s="113"/>
      <c r="C1119"/>
      <c r="D1119"/>
      <c r="E1119"/>
      <c r="F1119"/>
      <c r="G1119"/>
      <c r="H1119"/>
      <c r="I1119"/>
      <c r="J1119"/>
      <c r="K1119"/>
      <c r="L1119"/>
      <c r="M1119"/>
      <c r="N1119"/>
      <c r="O1119"/>
      <c r="P1119"/>
      <c r="Q1119"/>
      <c r="R1119"/>
      <c r="S1119"/>
      <c r="T1119"/>
      <c r="U1119"/>
      <c r="V1119"/>
      <c r="W1119"/>
      <c r="X1119"/>
    </row>
    <row r="1120" spans="2:24" x14ac:dyDescent="0.3">
      <c r="B1120" s="113"/>
      <c r="C1120"/>
      <c r="D1120"/>
      <c r="E1120"/>
      <c r="F1120"/>
      <c r="G1120"/>
      <c r="H1120"/>
      <c r="I1120"/>
      <c r="J1120"/>
      <c r="K1120"/>
      <c r="L1120"/>
      <c r="M1120"/>
      <c r="N1120"/>
      <c r="O1120"/>
      <c r="P1120"/>
      <c r="Q1120"/>
      <c r="R1120"/>
      <c r="S1120"/>
      <c r="T1120"/>
      <c r="U1120"/>
      <c r="V1120"/>
      <c r="W1120"/>
      <c r="X1120"/>
    </row>
    <row r="1121" spans="2:24" x14ac:dyDescent="0.3">
      <c r="B1121" s="113"/>
      <c r="C1121"/>
      <c r="D1121"/>
      <c r="E1121"/>
      <c r="F1121"/>
      <c r="G1121"/>
      <c r="H1121"/>
      <c r="I1121"/>
      <c r="J1121"/>
      <c r="K1121"/>
      <c r="L1121"/>
      <c r="M1121"/>
      <c r="N1121"/>
      <c r="O1121"/>
      <c r="P1121"/>
      <c r="Q1121"/>
      <c r="R1121"/>
      <c r="S1121"/>
      <c r="T1121"/>
      <c r="U1121"/>
      <c r="V1121"/>
      <c r="W1121"/>
      <c r="X1121"/>
    </row>
    <row r="1122" spans="2:24" x14ac:dyDescent="0.3">
      <c r="B1122" s="113"/>
      <c r="C1122"/>
      <c r="D1122"/>
      <c r="E1122"/>
      <c r="F1122"/>
      <c r="G1122"/>
      <c r="H1122"/>
      <c r="I1122"/>
      <c r="J1122"/>
      <c r="K1122"/>
      <c r="L1122"/>
      <c r="M1122"/>
      <c r="N1122"/>
      <c r="O1122"/>
      <c r="P1122"/>
      <c r="Q1122"/>
      <c r="R1122"/>
      <c r="S1122"/>
      <c r="T1122"/>
      <c r="U1122"/>
      <c r="V1122"/>
      <c r="W1122"/>
      <c r="X1122"/>
    </row>
    <row r="1123" spans="2:24" x14ac:dyDescent="0.3">
      <c r="B1123" s="113"/>
      <c r="C1123"/>
      <c r="D1123"/>
      <c r="E1123"/>
      <c r="F1123"/>
      <c r="G1123"/>
      <c r="H1123"/>
      <c r="I1123"/>
      <c r="J1123"/>
      <c r="K1123"/>
      <c r="L1123"/>
      <c r="M1123"/>
      <c r="N1123"/>
      <c r="O1123"/>
      <c r="P1123"/>
      <c r="Q1123"/>
      <c r="R1123"/>
      <c r="S1123"/>
      <c r="T1123"/>
      <c r="U1123"/>
      <c r="V1123"/>
      <c r="W1123"/>
      <c r="X1123"/>
    </row>
    <row r="1124" spans="2:24" x14ac:dyDescent="0.3">
      <c r="B1124" s="113"/>
      <c r="C1124"/>
      <c r="D1124"/>
      <c r="E1124"/>
      <c r="F1124"/>
      <c r="G1124"/>
      <c r="H1124"/>
      <c r="I1124"/>
      <c r="J1124"/>
      <c r="K1124"/>
      <c r="L1124"/>
      <c r="M1124"/>
      <c r="N1124"/>
      <c r="O1124"/>
      <c r="P1124"/>
      <c r="Q1124"/>
      <c r="R1124"/>
      <c r="S1124"/>
      <c r="T1124"/>
      <c r="U1124"/>
      <c r="V1124"/>
      <c r="W1124"/>
      <c r="X1124"/>
    </row>
    <row r="1125" spans="2:24" x14ac:dyDescent="0.3">
      <c r="B1125" s="113"/>
      <c r="C1125"/>
      <c r="D1125"/>
      <c r="E1125"/>
      <c r="F1125"/>
      <c r="G1125"/>
      <c r="H1125"/>
      <c r="I1125"/>
      <c r="J1125"/>
      <c r="K1125"/>
      <c r="L1125"/>
      <c r="M1125"/>
      <c r="N1125"/>
      <c r="O1125"/>
      <c r="P1125"/>
      <c r="Q1125"/>
      <c r="R1125"/>
      <c r="S1125"/>
      <c r="T1125"/>
      <c r="U1125"/>
      <c r="V1125"/>
      <c r="W1125"/>
      <c r="X1125"/>
    </row>
    <row r="1126" spans="2:24" x14ac:dyDescent="0.3">
      <c r="B1126" s="113"/>
      <c r="C1126"/>
      <c r="D1126"/>
      <c r="E1126"/>
      <c r="F1126"/>
      <c r="G1126"/>
      <c r="H1126"/>
      <c r="I1126"/>
      <c r="J1126"/>
      <c r="K1126"/>
      <c r="L1126"/>
      <c r="M1126"/>
      <c r="N1126"/>
      <c r="O1126"/>
      <c r="P1126"/>
      <c r="Q1126"/>
      <c r="R1126"/>
      <c r="S1126"/>
      <c r="T1126"/>
      <c r="U1126"/>
      <c r="V1126"/>
      <c r="W1126"/>
      <c r="X1126"/>
    </row>
    <row r="1127" spans="2:24" x14ac:dyDescent="0.3">
      <c r="B1127" s="113"/>
      <c r="C1127"/>
      <c r="D1127"/>
      <c r="E1127"/>
      <c r="F1127"/>
      <c r="G1127"/>
      <c r="H1127"/>
      <c r="I1127"/>
      <c r="J1127"/>
      <c r="K1127"/>
      <c r="L1127"/>
      <c r="M1127"/>
      <c r="N1127"/>
      <c r="O1127"/>
      <c r="P1127"/>
      <c r="Q1127"/>
      <c r="R1127"/>
      <c r="S1127"/>
      <c r="T1127"/>
      <c r="U1127"/>
      <c r="V1127"/>
      <c r="W1127"/>
      <c r="X1127"/>
    </row>
    <row r="1128" spans="2:24" x14ac:dyDescent="0.3">
      <c r="B1128" s="113"/>
      <c r="C1128"/>
      <c r="D1128"/>
      <c r="E1128"/>
      <c r="F1128"/>
      <c r="G1128"/>
      <c r="H1128"/>
      <c r="I1128"/>
      <c r="J1128"/>
      <c r="K1128"/>
      <c r="L1128"/>
      <c r="M1128"/>
      <c r="N1128"/>
      <c r="O1128"/>
      <c r="P1128"/>
      <c r="Q1128"/>
      <c r="R1128"/>
      <c r="S1128"/>
      <c r="T1128"/>
      <c r="U1128"/>
      <c r="V1128"/>
      <c r="W1128"/>
      <c r="X1128"/>
    </row>
    <row r="1129" spans="2:24" x14ac:dyDescent="0.3">
      <c r="B1129" s="113"/>
      <c r="C1129"/>
      <c r="D1129"/>
      <c r="E1129"/>
      <c r="F1129"/>
      <c r="G1129"/>
      <c r="H1129"/>
      <c r="I1129"/>
      <c r="J1129"/>
      <c r="K1129"/>
      <c r="L1129"/>
      <c r="M1129"/>
      <c r="N1129"/>
      <c r="O1129"/>
      <c r="P1129"/>
      <c r="Q1129"/>
      <c r="R1129"/>
      <c r="S1129"/>
      <c r="T1129"/>
      <c r="U1129"/>
      <c r="V1129"/>
      <c r="W1129"/>
      <c r="X1129"/>
    </row>
    <row r="1130" spans="2:24" x14ac:dyDescent="0.3">
      <c r="B1130" s="113"/>
      <c r="C1130"/>
      <c r="D1130"/>
      <c r="E1130"/>
      <c r="F1130"/>
      <c r="G1130"/>
      <c r="H1130"/>
      <c r="I1130"/>
      <c r="J1130"/>
      <c r="K1130"/>
      <c r="L1130"/>
      <c r="M1130"/>
      <c r="N1130"/>
      <c r="O1130"/>
      <c r="P1130"/>
      <c r="Q1130"/>
      <c r="R1130"/>
      <c r="S1130"/>
      <c r="T1130"/>
      <c r="U1130"/>
      <c r="V1130"/>
      <c r="W1130"/>
      <c r="X1130"/>
    </row>
    <row r="1131" spans="2:24" x14ac:dyDescent="0.3">
      <c r="B1131" s="113"/>
      <c r="C1131"/>
      <c r="D1131"/>
      <c r="E1131"/>
      <c r="F1131"/>
      <c r="G1131"/>
      <c r="H1131"/>
      <c r="I1131"/>
      <c r="J1131"/>
      <c r="K1131"/>
      <c r="L1131"/>
      <c r="M1131"/>
      <c r="N1131"/>
      <c r="O1131"/>
      <c r="P1131"/>
      <c r="Q1131"/>
      <c r="R1131"/>
      <c r="S1131"/>
      <c r="T1131"/>
      <c r="U1131"/>
      <c r="V1131"/>
      <c r="W1131"/>
      <c r="X1131"/>
    </row>
    <row r="1132" spans="2:24" x14ac:dyDescent="0.3">
      <c r="B1132" s="113"/>
      <c r="C1132"/>
      <c r="D1132"/>
      <c r="E1132"/>
      <c r="F1132"/>
      <c r="G1132"/>
      <c r="H1132"/>
      <c r="I1132"/>
      <c r="J1132"/>
      <c r="K1132"/>
      <c r="L1132"/>
      <c r="M1132"/>
      <c r="N1132"/>
      <c r="O1132"/>
      <c r="P1132"/>
      <c r="Q1132"/>
      <c r="R1132"/>
      <c r="S1132"/>
      <c r="T1132"/>
      <c r="U1132"/>
      <c r="V1132"/>
      <c r="W1132"/>
      <c r="X1132"/>
    </row>
    <row r="1133" spans="2:24" x14ac:dyDescent="0.3">
      <c r="B1133" s="113"/>
      <c r="C1133"/>
      <c r="D1133"/>
      <c r="E1133"/>
      <c r="F1133"/>
      <c r="G1133"/>
      <c r="H1133"/>
      <c r="I1133"/>
      <c r="J1133"/>
      <c r="K1133"/>
      <c r="L1133"/>
      <c r="M1133"/>
      <c r="N1133"/>
      <c r="O1133"/>
      <c r="P1133"/>
      <c r="Q1133"/>
      <c r="R1133"/>
      <c r="S1133"/>
      <c r="T1133"/>
      <c r="U1133"/>
      <c r="V1133"/>
      <c r="W1133"/>
      <c r="X1133"/>
    </row>
    <row r="1134" spans="2:24" x14ac:dyDescent="0.3">
      <c r="B1134" s="113"/>
      <c r="C1134"/>
      <c r="D1134"/>
      <c r="E1134"/>
      <c r="F1134"/>
      <c r="G1134"/>
      <c r="H1134"/>
      <c r="I1134"/>
      <c r="J1134"/>
      <c r="K1134"/>
      <c r="L1134"/>
      <c r="M1134"/>
      <c r="N1134"/>
      <c r="O1134"/>
      <c r="P1134"/>
      <c r="Q1134"/>
      <c r="R1134"/>
      <c r="S1134"/>
      <c r="T1134"/>
      <c r="U1134"/>
      <c r="V1134"/>
      <c r="W1134"/>
      <c r="X1134"/>
    </row>
    <row r="1135" spans="2:24" x14ac:dyDescent="0.3">
      <c r="B1135" s="113"/>
      <c r="C1135"/>
      <c r="D1135"/>
      <c r="E1135"/>
      <c r="F1135"/>
      <c r="G1135"/>
      <c r="H1135"/>
      <c r="I1135"/>
      <c r="J1135"/>
      <c r="K1135"/>
      <c r="L1135"/>
      <c r="M1135"/>
      <c r="N1135"/>
      <c r="O1135"/>
      <c r="P1135"/>
      <c r="Q1135"/>
      <c r="R1135"/>
      <c r="S1135"/>
      <c r="T1135"/>
      <c r="U1135"/>
      <c r="V1135"/>
      <c r="W1135"/>
      <c r="X1135"/>
    </row>
    <row r="1136" spans="2:24" x14ac:dyDescent="0.3">
      <c r="B1136" s="113"/>
      <c r="C1136"/>
      <c r="D1136"/>
      <c r="E1136"/>
      <c r="F1136"/>
      <c r="G1136"/>
      <c r="H1136"/>
      <c r="I1136"/>
      <c r="J1136"/>
      <c r="K1136"/>
      <c r="L1136"/>
      <c r="M1136"/>
      <c r="N1136"/>
      <c r="O1136"/>
      <c r="P1136"/>
      <c r="Q1136"/>
      <c r="R1136"/>
      <c r="S1136"/>
      <c r="T1136"/>
      <c r="U1136"/>
      <c r="V1136"/>
      <c r="W1136"/>
      <c r="X1136"/>
    </row>
    <row r="1137" spans="2:24" x14ac:dyDescent="0.3">
      <c r="B1137" s="113"/>
      <c r="C1137"/>
      <c r="D1137"/>
      <c r="E1137"/>
      <c r="F1137"/>
      <c r="G1137"/>
      <c r="H1137"/>
      <c r="I1137"/>
      <c r="J1137"/>
      <c r="K1137"/>
      <c r="L1137"/>
      <c r="M1137"/>
      <c r="N1137"/>
      <c r="O1137"/>
      <c r="P1137"/>
      <c r="Q1137"/>
      <c r="R1137"/>
      <c r="S1137"/>
      <c r="T1137"/>
      <c r="U1137"/>
      <c r="V1137"/>
      <c r="W1137"/>
      <c r="X1137"/>
    </row>
    <row r="1138" spans="2:24" x14ac:dyDescent="0.3">
      <c r="B1138" s="113"/>
      <c r="C1138"/>
      <c r="D1138"/>
      <c r="E1138"/>
      <c r="F1138"/>
      <c r="G1138"/>
      <c r="H1138"/>
      <c r="I1138"/>
      <c r="J1138"/>
      <c r="K1138"/>
      <c r="L1138"/>
      <c r="M1138"/>
      <c r="N1138"/>
      <c r="O1138"/>
      <c r="P1138"/>
      <c r="Q1138"/>
      <c r="R1138"/>
      <c r="S1138"/>
      <c r="T1138"/>
      <c r="U1138"/>
      <c r="V1138"/>
      <c r="W1138"/>
      <c r="X1138"/>
    </row>
    <row r="1139" spans="2:24" x14ac:dyDescent="0.3">
      <c r="B1139" s="113"/>
      <c r="C1139"/>
      <c r="D1139"/>
      <c r="E1139"/>
      <c r="F1139"/>
      <c r="G1139"/>
      <c r="H1139"/>
      <c r="I1139"/>
      <c r="J1139"/>
      <c r="K1139"/>
      <c r="L1139"/>
      <c r="M1139"/>
      <c r="N1139"/>
      <c r="O1139"/>
      <c r="P1139"/>
      <c r="Q1139"/>
      <c r="R1139"/>
      <c r="S1139"/>
      <c r="T1139"/>
      <c r="U1139"/>
      <c r="V1139"/>
      <c r="W1139"/>
      <c r="X1139"/>
    </row>
    <row r="1140" spans="2:24" x14ac:dyDescent="0.3">
      <c r="B1140" s="113"/>
      <c r="C1140"/>
      <c r="D1140"/>
      <c r="E1140"/>
      <c r="F1140"/>
      <c r="G1140"/>
      <c r="H1140"/>
      <c r="I1140"/>
      <c r="J1140"/>
      <c r="K1140"/>
      <c r="L1140"/>
      <c r="M1140"/>
      <c r="N1140"/>
      <c r="O1140"/>
      <c r="P1140"/>
      <c r="Q1140"/>
      <c r="R1140"/>
      <c r="S1140"/>
      <c r="T1140"/>
      <c r="U1140"/>
      <c r="V1140"/>
      <c r="W1140"/>
      <c r="X1140"/>
    </row>
    <row r="1141" spans="2:24" x14ac:dyDescent="0.3">
      <c r="B1141" s="113"/>
      <c r="C1141"/>
      <c r="D1141"/>
      <c r="E1141"/>
      <c r="F1141"/>
      <c r="G1141"/>
      <c r="H1141"/>
      <c r="I1141"/>
      <c r="J1141"/>
      <c r="K1141"/>
      <c r="L1141"/>
      <c r="M1141"/>
      <c r="N1141"/>
      <c r="O1141"/>
      <c r="P1141"/>
      <c r="Q1141"/>
      <c r="R1141"/>
      <c r="S1141"/>
      <c r="T1141"/>
      <c r="U1141"/>
      <c r="V1141"/>
      <c r="W1141"/>
      <c r="X1141"/>
    </row>
    <row r="1142" spans="2:24" x14ac:dyDescent="0.3">
      <c r="B1142" s="113"/>
      <c r="C1142"/>
      <c r="D1142"/>
      <c r="E1142"/>
      <c r="F1142"/>
      <c r="G1142"/>
      <c r="H1142"/>
      <c r="I1142"/>
      <c r="J1142"/>
      <c r="K1142"/>
      <c r="L1142"/>
      <c r="M1142"/>
      <c r="N1142"/>
      <c r="O1142"/>
      <c r="P1142"/>
      <c r="Q1142"/>
      <c r="R1142"/>
      <c r="S1142"/>
      <c r="T1142"/>
      <c r="U1142"/>
      <c r="V1142"/>
      <c r="W1142"/>
      <c r="X1142"/>
    </row>
    <row r="1143" spans="2:24" x14ac:dyDescent="0.3">
      <c r="B1143" s="113"/>
      <c r="C1143"/>
      <c r="D1143"/>
      <c r="E1143"/>
      <c r="F1143"/>
      <c r="G1143"/>
      <c r="H1143"/>
      <c r="I1143"/>
      <c r="J1143"/>
      <c r="K1143"/>
      <c r="L1143"/>
      <c r="M1143"/>
      <c r="N1143"/>
      <c r="O1143"/>
      <c r="P1143"/>
      <c r="Q1143"/>
      <c r="R1143"/>
      <c r="S1143"/>
      <c r="T1143"/>
      <c r="U1143"/>
      <c r="V1143"/>
      <c r="W1143"/>
      <c r="X1143"/>
    </row>
    <row r="1144" spans="2:24" x14ac:dyDescent="0.3">
      <c r="B1144" s="113"/>
      <c r="C1144"/>
      <c r="D1144"/>
      <c r="E1144"/>
      <c r="F1144"/>
      <c r="G1144"/>
      <c r="H1144"/>
      <c r="I1144"/>
      <c r="J1144"/>
      <c r="K1144"/>
      <c r="L1144"/>
      <c r="M1144"/>
      <c r="N1144"/>
      <c r="O1144"/>
      <c r="P1144"/>
      <c r="Q1144"/>
      <c r="R1144"/>
      <c r="S1144"/>
      <c r="T1144"/>
      <c r="U1144"/>
      <c r="V1144"/>
      <c r="W1144"/>
      <c r="X1144"/>
    </row>
    <row r="1145" spans="2:24" x14ac:dyDescent="0.3">
      <c r="B1145" s="113"/>
      <c r="C1145"/>
      <c r="D1145"/>
      <c r="E1145"/>
      <c r="F1145"/>
      <c r="G1145"/>
      <c r="H1145"/>
      <c r="I1145"/>
      <c r="J1145"/>
      <c r="K1145"/>
      <c r="L1145"/>
      <c r="M1145"/>
      <c r="N1145"/>
      <c r="O1145"/>
      <c r="P1145"/>
      <c r="Q1145"/>
      <c r="R1145"/>
      <c r="S1145"/>
      <c r="T1145"/>
      <c r="U1145"/>
      <c r="V1145"/>
      <c r="W1145"/>
      <c r="X1145"/>
    </row>
    <row r="1146" spans="2:24" x14ac:dyDescent="0.3">
      <c r="B1146" s="113"/>
      <c r="C1146"/>
      <c r="D1146"/>
      <c r="E1146"/>
      <c r="F1146"/>
      <c r="G1146"/>
      <c r="H1146"/>
      <c r="I1146"/>
      <c r="J1146"/>
      <c r="K1146"/>
      <c r="L1146"/>
      <c r="M1146"/>
      <c r="N1146"/>
      <c r="O1146"/>
      <c r="P1146"/>
      <c r="Q1146"/>
      <c r="R1146"/>
      <c r="S1146"/>
      <c r="T1146"/>
      <c r="U1146"/>
      <c r="V1146"/>
      <c r="W1146"/>
      <c r="X1146"/>
    </row>
    <row r="1147" spans="2:24" x14ac:dyDescent="0.3">
      <c r="B1147" s="113"/>
      <c r="C1147"/>
      <c r="D1147"/>
      <c r="E1147"/>
      <c r="F1147"/>
      <c r="G1147"/>
      <c r="H1147"/>
      <c r="I1147"/>
      <c r="J1147"/>
      <c r="K1147"/>
      <c r="L1147"/>
      <c r="M1147"/>
      <c r="N1147"/>
      <c r="O1147"/>
      <c r="P1147"/>
      <c r="Q1147"/>
      <c r="R1147"/>
      <c r="S1147"/>
      <c r="T1147"/>
      <c r="U1147"/>
      <c r="V1147"/>
      <c r="W1147"/>
      <c r="X1147"/>
    </row>
    <row r="1148" spans="2:24" x14ac:dyDescent="0.3">
      <c r="B1148" s="113"/>
      <c r="C1148"/>
      <c r="D1148"/>
      <c r="E1148"/>
      <c r="F1148"/>
      <c r="G1148"/>
      <c r="H1148"/>
      <c r="I1148"/>
      <c r="J1148"/>
      <c r="K1148"/>
      <c r="L1148"/>
      <c r="M1148"/>
      <c r="N1148"/>
      <c r="O1148"/>
      <c r="P1148"/>
      <c r="Q1148"/>
      <c r="R1148"/>
      <c r="S1148"/>
      <c r="T1148"/>
      <c r="U1148"/>
      <c r="V1148"/>
      <c r="W1148"/>
      <c r="X1148"/>
    </row>
    <row r="1149" spans="2:24" x14ac:dyDescent="0.3">
      <c r="B1149" s="113"/>
      <c r="C1149"/>
      <c r="D1149"/>
      <c r="E1149"/>
      <c r="F1149"/>
      <c r="G1149"/>
      <c r="H1149"/>
      <c r="I1149"/>
      <c r="J1149"/>
      <c r="K1149"/>
      <c r="L1149"/>
      <c r="M1149"/>
      <c r="N1149"/>
      <c r="O1149"/>
      <c r="P1149"/>
      <c r="Q1149"/>
      <c r="R1149"/>
      <c r="S1149"/>
      <c r="T1149"/>
      <c r="U1149"/>
      <c r="V1149"/>
      <c r="W1149"/>
      <c r="X1149"/>
    </row>
    <row r="1150" spans="2:24" x14ac:dyDescent="0.3">
      <c r="B1150" s="113"/>
      <c r="C1150"/>
      <c r="D1150"/>
      <c r="E1150"/>
      <c r="F1150"/>
      <c r="G1150"/>
      <c r="H1150"/>
      <c r="I1150"/>
      <c r="J1150"/>
      <c r="K1150"/>
      <c r="L1150"/>
      <c r="M1150"/>
      <c r="N1150"/>
      <c r="O1150"/>
      <c r="P1150"/>
      <c r="Q1150"/>
      <c r="R1150"/>
      <c r="S1150"/>
      <c r="T1150"/>
      <c r="U1150"/>
      <c r="V1150"/>
      <c r="W1150"/>
      <c r="X1150"/>
    </row>
    <row r="1151" spans="2:24" x14ac:dyDescent="0.3">
      <c r="B1151" s="113"/>
      <c r="C1151"/>
      <c r="D1151"/>
      <c r="E1151"/>
      <c r="F1151"/>
      <c r="G1151"/>
      <c r="H1151"/>
      <c r="I1151"/>
      <c r="J1151"/>
      <c r="K1151"/>
      <c r="L1151"/>
      <c r="M1151"/>
      <c r="N1151"/>
      <c r="O1151"/>
      <c r="P1151"/>
      <c r="Q1151"/>
      <c r="R1151"/>
      <c r="S1151"/>
      <c r="T1151"/>
      <c r="U1151"/>
      <c r="V1151"/>
      <c r="W1151"/>
      <c r="X1151"/>
    </row>
    <row r="1152" spans="2:24" x14ac:dyDescent="0.3">
      <c r="B1152" s="113"/>
      <c r="C1152"/>
      <c r="D1152"/>
      <c r="E1152"/>
      <c r="F1152"/>
      <c r="G1152"/>
      <c r="H1152"/>
      <c r="I1152"/>
      <c r="J1152"/>
      <c r="K1152"/>
      <c r="L1152"/>
      <c r="M1152"/>
      <c r="N1152"/>
      <c r="O1152"/>
      <c r="P1152"/>
      <c r="Q1152"/>
      <c r="R1152"/>
      <c r="S1152"/>
      <c r="T1152"/>
      <c r="U1152"/>
      <c r="V1152"/>
      <c r="W1152"/>
      <c r="X1152"/>
    </row>
    <row r="1153" spans="2:24" x14ac:dyDescent="0.3">
      <c r="B1153" s="113"/>
      <c r="C1153"/>
      <c r="D1153"/>
      <c r="E1153"/>
      <c r="F1153"/>
      <c r="G1153"/>
      <c r="H1153"/>
      <c r="I1153"/>
      <c r="J1153"/>
      <c r="K1153"/>
      <c r="L1153"/>
      <c r="M1153"/>
      <c r="N1153"/>
      <c r="O1153"/>
      <c r="P1153"/>
      <c r="Q1153"/>
      <c r="R1153"/>
      <c r="S1153"/>
      <c r="T1153"/>
      <c r="U1153"/>
      <c r="V1153"/>
      <c r="W1153"/>
      <c r="X1153"/>
    </row>
    <row r="1154" spans="2:24" x14ac:dyDescent="0.3">
      <c r="B1154" s="113"/>
      <c r="C1154"/>
      <c r="D1154"/>
      <c r="E1154"/>
      <c r="F1154"/>
      <c r="G1154"/>
      <c r="H1154"/>
      <c r="I1154"/>
      <c r="J1154"/>
      <c r="K1154"/>
      <c r="L1154"/>
      <c r="M1154"/>
      <c r="N1154"/>
      <c r="O1154"/>
      <c r="P1154"/>
      <c r="Q1154"/>
      <c r="R1154"/>
      <c r="S1154"/>
      <c r="T1154"/>
      <c r="U1154"/>
      <c r="V1154"/>
      <c r="W1154"/>
      <c r="X1154"/>
    </row>
    <row r="1155" spans="2:24" x14ac:dyDescent="0.3">
      <c r="B1155" s="113"/>
      <c r="C1155"/>
      <c r="D1155"/>
      <c r="E1155"/>
      <c r="F1155"/>
      <c r="G1155"/>
      <c r="H1155"/>
      <c r="I1155"/>
      <c r="J1155"/>
      <c r="K1155"/>
      <c r="L1155"/>
      <c r="M1155"/>
      <c r="N1155"/>
      <c r="O1155"/>
      <c r="P1155"/>
      <c r="Q1155"/>
      <c r="R1155"/>
      <c r="S1155"/>
      <c r="T1155"/>
      <c r="U1155"/>
      <c r="V1155"/>
      <c r="W1155"/>
      <c r="X1155"/>
    </row>
    <row r="1156" spans="2:24" x14ac:dyDescent="0.3">
      <c r="B1156" s="113"/>
      <c r="C1156"/>
      <c r="D1156"/>
      <c r="E1156"/>
      <c r="F1156"/>
      <c r="G1156"/>
      <c r="H1156"/>
      <c r="I1156"/>
      <c r="J1156"/>
      <c r="K1156"/>
      <c r="L1156"/>
      <c r="M1156"/>
      <c r="N1156"/>
      <c r="O1156"/>
      <c r="P1156"/>
      <c r="Q1156"/>
      <c r="R1156"/>
      <c r="S1156"/>
      <c r="T1156"/>
      <c r="U1156"/>
      <c r="V1156"/>
      <c r="W1156"/>
      <c r="X1156"/>
    </row>
    <row r="1157" spans="2:24" x14ac:dyDescent="0.3">
      <c r="B1157" s="113"/>
      <c r="C1157"/>
      <c r="D1157"/>
      <c r="E1157"/>
      <c r="F1157"/>
      <c r="G1157"/>
      <c r="H1157"/>
      <c r="I1157"/>
      <c r="J1157"/>
      <c r="K1157"/>
      <c r="L1157"/>
      <c r="M1157"/>
      <c r="N1157"/>
      <c r="O1157"/>
      <c r="P1157"/>
      <c r="Q1157"/>
      <c r="R1157"/>
      <c r="S1157"/>
      <c r="T1157"/>
      <c r="U1157"/>
      <c r="V1157"/>
      <c r="W1157"/>
      <c r="X1157"/>
    </row>
    <row r="1158" spans="2:24" x14ac:dyDescent="0.3">
      <c r="B1158" s="113"/>
      <c r="C1158"/>
      <c r="D1158"/>
      <c r="E1158"/>
      <c r="F1158"/>
      <c r="G1158"/>
      <c r="H1158"/>
      <c r="I1158"/>
      <c r="J1158"/>
      <c r="K1158"/>
      <c r="L1158"/>
      <c r="M1158"/>
      <c r="N1158"/>
      <c r="O1158"/>
      <c r="P1158"/>
      <c r="Q1158"/>
      <c r="R1158"/>
      <c r="S1158"/>
      <c r="T1158"/>
      <c r="U1158"/>
      <c r="V1158"/>
      <c r="W1158"/>
      <c r="X1158"/>
    </row>
    <row r="1159" spans="2:24" x14ac:dyDescent="0.3">
      <c r="B1159" s="113"/>
      <c r="C1159"/>
      <c r="D1159"/>
      <c r="E1159"/>
      <c r="F1159"/>
      <c r="G1159"/>
      <c r="H1159"/>
      <c r="I1159"/>
      <c r="J1159"/>
      <c r="K1159"/>
      <c r="L1159"/>
      <c r="M1159"/>
      <c r="N1159"/>
      <c r="O1159"/>
      <c r="P1159"/>
      <c r="Q1159"/>
      <c r="R1159"/>
      <c r="S1159"/>
      <c r="T1159"/>
      <c r="U1159"/>
      <c r="V1159"/>
      <c r="W1159"/>
      <c r="X1159"/>
    </row>
    <row r="1160" spans="2:24" x14ac:dyDescent="0.3">
      <c r="B1160" s="113"/>
      <c r="C1160"/>
      <c r="D1160"/>
      <c r="E1160"/>
      <c r="F1160"/>
      <c r="G1160"/>
      <c r="H1160"/>
      <c r="I1160"/>
      <c r="J1160"/>
      <c r="K1160"/>
      <c r="L1160"/>
      <c r="M1160"/>
      <c r="N1160"/>
      <c r="O1160"/>
      <c r="P1160"/>
      <c r="Q1160"/>
      <c r="R1160"/>
      <c r="S1160"/>
      <c r="T1160"/>
      <c r="U1160"/>
      <c r="V1160"/>
      <c r="W1160"/>
      <c r="X1160"/>
    </row>
    <row r="1161" spans="2:24" x14ac:dyDescent="0.3">
      <c r="B1161" s="113"/>
      <c r="C1161"/>
      <c r="D1161"/>
      <c r="E1161"/>
      <c r="F1161"/>
      <c r="G1161"/>
      <c r="H1161"/>
      <c r="I1161"/>
      <c r="J1161"/>
      <c r="K1161"/>
      <c r="L1161"/>
      <c r="M1161"/>
      <c r="N1161"/>
      <c r="O1161"/>
      <c r="P1161"/>
      <c r="Q1161"/>
      <c r="R1161"/>
      <c r="S1161"/>
      <c r="T1161"/>
      <c r="U1161"/>
      <c r="V1161"/>
      <c r="W1161"/>
      <c r="X1161"/>
    </row>
    <row r="1162" spans="2:24" x14ac:dyDescent="0.3">
      <c r="B1162" s="113"/>
      <c r="C1162"/>
      <c r="D1162"/>
      <c r="E1162"/>
      <c r="F1162"/>
      <c r="G1162"/>
      <c r="H1162"/>
      <c r="I1162"/>
      <c r="J1162"/>
      <c r="K1162"/>
      <c r="L1162"/>
      <c r="M1162"/>
      <c r="N1162"/>
      <c r="O1162"/>
      <c r="P1162"/>
      <c r="Q1162"/>
      <c r="R1162"/>
      <c r="S1162"/>
      <c r="T1162"/>
      <c r="U1162"/>
      <c r="V1162"/>
      <c r="W1162"/>
      <c r="X1162"/>
    </row>
    <row r="1163" spans="2:24" x14ac:dyDescent="0.3">
      <c r="B1163" s="113"/>
      <c r="C1163"/>
      <c r="D1163"/>
      <c r="E1163"/>
      <c r="F1163"/>
      <c r="G1163"/>
      <c r="H1163"/>
      <c r="I1163"/>
      <c r="J1163"/>
      <c r="K1163"/>
      <c r="L1163"/>
      <c r="M1163"/>
      <c r="N1163"/>
      <c r="O1163"/>
      <c r="P1163"/>
      <c r="Q1163"/>
      <c r="R1163"/>
      <c r="S1163"/>
      <c r="T1163"/>
      <c r="U1163"/>
      <c r="V1163"/>
      <c r="W1163"/>
      <c r="X1163"/>
    </row>
    <row r="1164" spans="2:24" x14ac:dyDescent="0.3">
      <c r="B1164" s="113"/>
      <c r="C1164"/>
      <c r="D1164"/>
      <c r="E1164"/>
      <c r="F1164"/>
      <c r="G1164"/>
      <c r="H1164"/>
      <c r="I1164"/>
      <c r="J1164"/>
      <c r="K1164"/>
      <c r="L1164"/>
      <c r="M1164"/>
      <c r="N1164"/>
      <c r="O1164"/>
      <c r="P1164"/>
      <c r="Q1164"/>
      <c r="R1164"/>
      <c r="S1164"/>
      <c r="T1164"/>
      <c r="U1164"/>
      <c r="V1164"/>
      <c r="W1164"/>
      <c r="X1164"/>
    </row>
    <row r="1165" spans="2:24" x14ac:dyDescent="0.3">
      <c r="B1165" s="113"/>
      <c r="C1165"/>
      <c r="D1165"/>
      <c r="E1165"/>
      <c r="F1165"/>
      <c r="G1165"/>
      <c r="H1165"/>
      <c r="I1165"/>
      <c r="J1165"/>
      <c r="K1165"/>
      <c r="L1165"/>
      <c r="M1165"/>
      <c r="N1165"/>
      <c r="O1165"/>
      <c r="P1165"/>
      <c r="Q1165"/>
      <c r="R1165"/>
      <c r="S1165"/>
      <c r="T1165"/>
      <c r="U1165"/>
      <c r="V1165"/>
      <c r="W1165"/>
      <c r="X1165"/>
    </row>
    <row r="1166" spans="2:24" x14ac:dyDescent="0.3">
      <c r="B1166" s="113"/>
      <c r="C1166"/>
      <c r="D1166"/>
      <c r="E1166"/>
      <c r="F1166"/>
      <c r="G1166"/>
      <c r="H1166"/>
      <c r="I1166"/>
      <c r="J1166"/>
      <c r="K1166"/>
      <c r="L1166"/>
      <c r="M1166"/>
      <c r="N1166"/>
      <c r="O1166"/>
      <c r="P1166"/>
      <c r="Q1166"/>
      <c r="R1166"/>
      <c r="S1166"/>
      <c r="T1166"/>
      <c r="U1166"/>
      <c r="V1166"/>
      <c r="W1166"/>
      <c r="X1166"/>
    </row>
    <row r="1167" spans="2:24" x14ac:dyDescent="0.3">
      <c r="B1167" s="113"/>
      <c r="C1167"/>
      <c r="D1167"/>
      <c r="E1167"/>
      <c r="F1167"/>
      <c r="G1167"/>
      <c r="H1167"/>
      <c r="I1167"/>
      <c r="J1167"/>
      <c r="K1167"/>
      <c r="L1167"/>
      <c r="M1167"/>
      <c r="N1167"/>
      <c r="O1167"/>
      <c r="P1167"/>
      <c r="Q1167"/>
      <c r="R1167"/>
      <c r="S1167"/>
      <c r="T1167"/>
      <c r="U1167"/>
      <c r="V1167"/>
      <c r="W1167"/>
      <c r="X1167"/>
    </row>
    <row r="1168" spans="2:24" x14ac:dyDescent="0.3">
      <c r="B1168" s="113"/>
      <c r="C1168"/>
      <c r="D1168"/>
      <c r="E1168"/>
      <c r="F1168"/>
      <c r="G1168"/>
      <c r="H1168"/>
      <c r="I1168"/>
      <c r="J1168"/>
      <c r="K1168"/>
      <c r="L1168"/>
      <c r="M1168"/>
      <c r="N1168"/>
      <c r="O1168"/>
      <c r="P1168"/>
      <c r="Q1168"/>
      <c r="R1168"/>
      <c r="S1168"/>
      <c r="T1168"/>
      <c r="U1168"/>
      <c r="V1168"/>
      <c r="W1168"/>
      <c r="X1168"/>
    </row>
    <row r="1169" spans="2:24" x14ac:dyDescent="0.3">
      <c r="B1169" s="113"/>
      <c r="C1169"/>
      <c r="D1169"/>
      <c r="E1169"/>
      <c r="F1169"/>
      <c r="G1169"/>
      <c r="H1169"/>
      <c r="I1169"/>
      <c r="J1169"/>
      <c r="K1169"/>
      <c r="L1169"/>
      <c r="M1169"/>
      <c r="N1169"/>
      <c r="O1169"/>
      <c r="P1169"/>
      <c r="Q1169"/>
      <c r="R1169"/>
      <c r="S1169"/>
      <c r="T1169"/>
      <c r="U1169"/>
      <c r="V1169"/>
      <c r="W1169"/>
      <c r="X1169"/>
    </row>
    <row r="1170" spans="2:24" x14ac:dyDescent="0.3">
      <c r="B1170" s="113"/>
      <c r="C1170"/>
      <c r="D1170"/>
      <c r="E1170"/>
      <c r="F1170"/>
      <c r="G1170"/>
      <c r="H1170"/>
      <c r="I1170"/>
      <c r="J1170"/>
      <c r="K1170"/>
      <c r="L1170"/>
      <c r="M1170"/>
      <c r="N1170"/>
      <c r="O1170"/>
      <c r="P1170"/>
      <c r="Q1170"/>
      <c r="R1170"/>
      <c r="S1170"/>
      <c r="T1170"/>
      <c r="U1170"/>
      <c r="V1170"/>
      <c r="W1170"/>
      <c r="X1170"/>
    </row>
    <row r="1171" spans="2:24" x14ac:dyDescent="0.3">
      <c r="B1171" s="113"/>
      <c r="C1171"/>
      <c r="D1171"/>
      <c r="E1171"/>
      <c r="F1171"/>
      <c r="G1171"/>
      <c r="H1171"/>
      <c r="I1171"/>
      <c r="J1171"/>
      <c r="K1171"/>
      <c r="L1171"/>
      <c r="M1171"/>
      <c r="N1171"/>
      <c r="O1171"/>
      <c r="P1171"/>
      <c r="Q1171"/>
      <c r="R1171"/>
      <c r="S1171"/>
      <c r="T1171"/>
      <c r="U1171"/>
      <c r="V1171"/>
      <c r="W1171"/>
      <c r="X1171"/>
    </row>
    <row r="1172" spans="2:24" x14ac:dyDescent="0.3">
      <c r="B1172" s="113"/>
      <c r="C1172"/>
      <c r="D1172"/>
      <c r="E1172"/>
      <c r="F1172"/>
      <c r="G1172"/>
      <c r="H1172"/>
      <c r="I1172"/>
      <c r="J1172"/>
      <c r="K1172"/>
      <c r="L1172"/>
      <c r="M1172"/>
      <c r="N1172"/>
      <c r="O1172"/>
      <c r="P1172"/>
      <c r="Q1172"/>
      <c r="R1172"/>
      <c r="S1172"/>
      <c r="T1172"/>
      <c r="U1172"/>
      <c r="V1172"/>
      <c r="W1172"/>
      <c r="X1172"/>
    </row>
    <row r="1173" spans="2:24" x14ac:dyDescent="0.3">
      <c r="B1173" s="113"/>
      <c r="C1173"/>
      <c r="D1173"/>
      <c r="E1173"/>
      <c r="F1173"/>
      <c r="G1173"/>
      <c r="H1173"/>
      <c r="I1173"/>
      <c r="J1173"/>
      <c r="K1173"/>
      <c r="L1173"/>
      <c r="M1173"/>
      <c r="N1173"/>
      <c r="O1173"/>
      <c r="P1173"/>
      <c r="Q1173"/>
      <c r="R1173"/>
      <c r="S1173"/>
      <c r="T1173"/>
      <c r="U1173"/>
      <c r="V1173"/>
      <c r="W1173"/>
      <c r="X1173"/>
    </row>
    <row r="1174" spans="2:24" x14ac:dyDescent="0.3">
      <c r="B1174" s="113"/>
      <c r="C1174"/>
      <c r="D1174"/>
      <c r="E1174"/>
      <c r="F1174"/>
      <c r="G1174"/>
      <c r="H1174"/>
      <c r="I1174"/>
      <c r="J1174"/>
      <c r="K1174"/>
      <c r="L1174"/>
      <c r="M1174"/>
      <c r="N1174"/>
      <c r="O1174"/>
      <c r="P1174"/>
      <c r="Q1174"/>
      <c r="R1174"/>
      <c r="S1174"/>
      <c r="T1174"/>
      <c r="U1174"/>
      <c r="V1174"/>
      <c r="W1174"/>
      <c r="X1174"/>
    </row>
    <row r="1175" spans="2:24" x14ac:dyDescent="0.3">
      <c r="B1175" s="113"/>
      <c r="C1175"/>
      <c r="D1175"/>
      <c r="E1175"/>
      <c r="F1175"/>
      <c r="G1175"/>
      <c r="H1175"/>
      <c r="I1175"/>
      <c r="J1175"/>
      <c r="K1175"/>
      <c r="L1175"/>
      <c r="M1175"/>
      <c r="N1175"/>
      <c r="O1175"/>
      <c r="P1175"/>
      <c r="Q1175"/>
      <c r="R1175"/>
      <c r="S1175"/>
      <c r="T1175"/>
      <c r="U1175"/>
      <c r="V1175"/>
      <c r="W1175"/>
      <c r="X1175"/>
    </row>
    <row r="1176" spans="2:24" x14ac:dyDescent="0.3">
      <c r="B1176" s="113"/>
      <c r="C1176"/>
      <c r="D1176"/>
      <c r="E1176"/>
      <c r="F1176"/>
      <c r="G1176"/>
      <c r="H1176"/>
      <c r="I1176"/>
      <c r="J1176"/>
      <c r="K1176"/>
      <c r="L1176"/>
      <c r="M1176"/>
      <c r="N1176"/>
      <c r="O1176"/>
      <c r="P1176"/>
      <c r="Q1176"/>
      <c r="R1176"/>
      <c r="S1176"/>
      <c r="T1176"/>
      <c r="U1176"/>
      <c r="V1176"/>
      <c r="W1176"/>
      <c r="X1176"/>
    </row>
    <row r="1177" spans="2:24" x14ac:dyDescent="0.3">
      <c r="B1177" s="113"/>
      <c r="C1177"/>
      <c r="D1177"/>
      <c r="E1177"/>
      <c r="F1177"/>
      <c r="G1177"/>
      <c r="H1177"/>
      <c r="I1177"/>
      <c r="J1177"/>
      <c r="K1177"/>
      <c r="L1177"/>
      <c r="M1177"/>
      <c r="N1177"/>
      <c r="O1177"/>
      <c r="P1177"/>
      <c r="Q1177"/>
      <c r="R1177"/>
      <c r="S1177"/>
      <c r="T1177"/>
      <c r="U1177"/>
      <c r="V1177"/>
      <c r="W1177"/>
      <c r="X1177"/>
    </row>
    <row r="1178" spans="2:24" x14ac:dyDescent="0.3">
      <c r="B1178" s="113"/>
      <c r="C1178"/>
      <c r="D1178"/>
      <c r="E1178"/>
      <c r="F1178"/>
      <c r="G1178"/>
      <c r="H1178"/>
      <c r="I1178"/>
      <c r="J1178"/>
      <c r="K1178"/>
      <c r="L1178"/>
      <c r="M1178"/>
      <c r="N1178"/>
      <c r="O1178"/>
      <c r="P1178"/>
      <c r="Q1178"/>
      <c r="R1178"/>
      <c r="S1178"/>
      <c r="T1178"/>
      <c r="U1178"/>
      <c r="V1178"/>
      <c r="W1178"/>
      <c r="X1178"/>
    </row>
    <row r="1179" spans="2:24" x14ac:dyDescent="0.3">
      <c r="B1179" s="113"/>
      <c r="C1179"/>
      <c r="D1179"/>
      <c r="E1179"/>
      <c r="F1179"/>
      <c r="G1179"/>
      <c r="H1179"/>
      <c r="I1179"/>
      <c r="J1179"/>
      <c r="K1179"/>
      <c r="L1179"/>
      <c r="M1179"/>
      <c r="N1179"/>
      <c r="O1179"/>
      <c r="P1179"/>
      <c r="Q1179"/>
      <c r="R1179"/>
      <c r="S1179"/>
      <c r="T1179"/>
      <c r="U1179"/>
      <c r="V1179"/>
      <c r="W1179"/>
      <c r="X1179"/>
    </row>
    <row r="1180" spans="2:24" x14ac:dyDescent="0.3">
      <c r="B1180" s="113"/>
      <c r="C1180"/>
      <c r="D1180"/>
      <c r="E1180"/>
      <c r="F1180"/>
      <c r="G1180"/>
      <c r="H1180"/>
      <c r="I1180"/>
      <c r="J1180"/>
      <c r="K1180"/>
      <c r="L1180"/>
      <c r="M1180"/>
      <c r="N1180"/>
      <c r="O1180"/>
      <c r="P1180"/>
      <c r="Q1180"/>
      <c r="R1180"/>
      <c r="S1180"/>
      <c r="T1180"/>
      <c r="U1180"/>
      <c r="V1180"/>
      <c r="W1180"/>
      <c r="X1180"/>
    </row>
    <row r="1181" spans="2:24" x14ac:dyDescent="0.3">
      <c r="B1181" s="113"/>
      <c r="C1181"/>
      <c r="D1181"/>
      <c r="E1181"/>
      <c r="F1181"/>
      <c r="G1181"/>
      <c r="H1181"/>
      <c r="I1181"/>
      <c r="J1181"/>
      <c r="K1181"/>
      <c r="L1181"/>
      <c r="M1181"/>
      <c r="N1181"/>
      <c r="O1181"/>
      <c r="P1181"/>
      <c r="Q1181"/>
      <c r="R1181"/>
      <c r="S1181"/>
      <c r="T1181"/>
      <c r="U1181"/>
      <c r="V1181"/>
      <c r="W1181"/>
      <c r="X1181"/>
    </row>
    <row r="1182" spans="2:24" x14ac:dyDescent="0.3">
      <c r="B1182" s="113"/>
      <c r="C1182"/>
      <c r="D1182"/>
      <c r="E1182"/>
      <c r="F1182"/>
      <c r="G1182"/>
      <c r="H1182"/>
      <c r="I1182"/>
      <c r="J1182"/>
      <c r="K1182"/>
      <c r="L1182"/>
      <c r="M1182"/>
      <c r="N1182"/>
      <c r="O1182"/>
      <c r="P1182"/>
      <c r="Q1182"/>
      <c r="R1182"/>
      <c r="S1182"/>
      <c r="T1182"/>
      <c r="U1182"/>
      <c r="V1182"/>
      <c r="W1182"/>
      <c r="X1182"/>
    </row>
    <row r="1183" spans="2:24" x14ac:dyDescent="0.3">
      <c r="B1183" s="113"/>
      <c r="C1183"/>
      <c r="D1183"/>
      <c r="E1183"/>
      <c r="F1183"/>
      <c r="G1183"/>
      <c r="H1183"/>
      <c r="I1183"/>
      <c r="J1183"/>
      <c r="K1183"/>
      <c r="L1183"/>
      <c r="M1183"/>
      <c r="N1183"/>
      <c r="O1183"/>
      <c r="P1183"/>
      <c r="Q1183"/>
      <c r="R1183"/>
      <c r="S1183"/>
      <c r="T1183"/>
      <c r="U1183"/>
      <c r="V1183"/>
      <c r="W1183"/>
      <c r="X1183"/>
    </row>
    <row r="1184" spans="2:24" x14ac:dyDescent="0.3">
      <c r="B1184" s="113"/>
      <c r="C1184"/>
      <c r="D1184"/>
      <c r="E1184"/>
      <c r="F1184"/>
      <c r="G1184"/>
      <c r="H1184"/>
      <c r="I1184"/>
      <c r="J1184"/>
      <c r="K1184"/>
      <c r="L1184"/>
      <c r="M1184"/>
      <c r="N1184"/>
      <c r="O1184"/>
      <c r="P1184"/>
      <c r="Q1184"/>
      <c r="R1184"/>
      <c r="S1184"/>
      <c r="T1184"/>
      <c r="U1184"/>
      <c r="V1184"/>
      <c r="W1184"/>
      <c r="X1184"/>
    </row>
    <row r="1185" spans="2:24" x14ac:dyDescent="0.3">
      <c r="B1185" s="113"/>
      <c r="C1185"/>
      <c r="D1185"/>
      <c r="E1185"/>
      <c r="F1185"/>
      <c r="G1185"/>
      <c r="H1185"/>
      <c r="I1185"/>
      <c r="J1185"/>
      <c r="K1185"/>
      <c r="L1185"/>
      <c r="M1185"/>
      <c r="N1185"/>
      <c r="O1185"/>
      <c r="P1185"/>
      <c r="Q1185"/>
      <c r="R1185"/>
      <c r="S1185"/>
      <c r="T1185"/>
      <c r="U1185"/>
      <c r="V1185"/>
      <c r="W1185"/>
      <c r="X1185"/>
    </row>
    <row r="1186" spans="2:24" x14ac:dyDescent="0.3">
      <c r="B1186" s="113"/>
      <c r="C1186"/>
      <c r="D1186"/>
      <c r="E1186"/>
      <c r="F1186"/>
      <c r="G1186"/>
      <c r="H1186"/>
      <c r="I1186"/>
      <c r="J1186"/>
      <c r="K1186"/>
      <c r="L1186"/>
      <c r="M1186"/>
      <c r="N1186"/>
      <c r="O1186"/>
      <c r="P1186"/>
      <c r="Q1186"/>
      <c r="R1186"/>
      <c r="S1186"/>
      <c r="T1186"/>
      <c r="U1186"/>
      <c r="V1186"/>
      <c r="W1186"/>
      <c r="X1186"/>
    </row>
    <row r="1187" spans="2:24" x14ac:dyDescent="0.3">
      <c r="B1187" s="113"/>
      <c r="C1187"/>
      <c r="D1187"/>
      <c r="E1187"/>
      <c r="F1187"/>
      <c r="G1187"/>
      <c r="H1187"/>
      <c r="I1187"/>
      <c r="J1187"/>
      <c r="K1187"/>
      <c r="L1187"/>
      <c r="M1187"/>
      <c r="N1187"/>
      <c r="O1187"/>
      <c r="P1187"/>
      <c r="Q1187"/>
      <c r="R1187"/>
      <c r="S1187"/>
      <c r="T1187"/>
      <c r="U1187"/>
      <c r="V1187"/>
      <c r="W1187"/>
      <c r="X1187"/>
    </row>
    <row r="1188" spans="2:24" x14ac:dyDescent="0.3">
      <c r="B1188" s="113"/>
      <c r="C1188"/>
      <c r="D1188"/>
      <c r="E1188"/>
      <c r="F1188"/>
      <c r="G1188"/>
      <c r="H1188"/>
      <c r="I1188"/>
      <c r="J1188"/>
      <c r="K1188"/>
      <c r="L1188"/>
      <c r="M1188"/>
      <c r="N1188"/>
      <c r="O1188"/>
      <c r="P1188"/>
      <c r="Q1188"/>
      <c r="R1188"/>
      <c r="S1188"/>
      <c r="T1188"/>
      <c r="U1188"/>
      <c r="V1188"/>
      <c r="W1188"/>
      <c r="X1188"/>
    </row>
    <row r="1189" spans="2:24" x14ac:dyDescent="0.3">
      <c r="B1189" s="113"/>
      <c r="C1189"/>
      <c r="D1189"/>
      <c r="E1189"/>
      <c r="F1189"/>
      <c r="G1189"/>
      <c r="H1189"/>
      <c r="I1189"/>
      <c r="J1189"/>
      <c r="K1189"/>
      <c r="L1189"/>
      <c r="M1189"/>
      <c r="N1189"/>
      <c r="O1189"/>
      <c r="P1189"/>
      <c r="Q1189"/>
      <c r="R1189"/>
      <c r="S1189"/>
      <c r="T1189"/>
      <c r="U1189"/>
      <c r="V1189"/>
      <c r="W1189"/>
      <c r="X1189"/>
    </row>
    <row r="1190" spans="2:24" x14ac:dyDescent="0.3">
      <c r="B1190" s="113"/>
      <c r="C1190"/>
      <c r="D1190"/>
      <c r="E1190"/>
      <c r="F1190"/>
      <c r="G1190"/>
      <c r="H1190"/>
      <c r="I1190"/>
      <c r="J1190"/>
      <c r="K1190"/>
      <c r="L1190"/>
      <c r="M1190"/>
      <c r="N1190"/>
      <c r="O1190"/>
      <c r="P1190"/>
      <c r="Q1190"/>
      <c r="R1190"/>
      <c r="S1190"/>
      <c r="T1190"/>
      <c r="U1190"/>
      <c r="V1190"/>
      <c r="W1190"/>
      <c r="X1190"/>
    </row>
    <row r="1191" spans="2:24" x14ac:dyDescent="0.3">
      <c r="B1191" s="113"/>
      <c r="C1191"/>
      <c r="D1191"/>
      <c r="E1191"/>
      <c r="F1191"/>
      <c r="G1191"/>
      <c r="H1191"/>
      <c r="I1191"/>
      <c r="J1191"/>
      <c r="K1191"/>
      <c r="L1191"/>
      <c r="M1191"/>
      <c r="N1191"/>
      <c r="O1191"/>
      <c r="P1191"/>
      <c r="Q1191"/>
      <c r="R1191"/>
      <c r="S1191"/>
      <c r="T1191"/>
      <c r="U1191"/>
      <c r="V1191"/>
      <c r="W1191"/>
      <c r="X1191"/>
    </row>
    <row r="1192" spans="2:24" x14ac:dyDescent="0.3">
      <c r="B1192" s="113"/>
      <c r="C1192"/>
      <c r="D1192"/>
      <c r="E1192"/>
      <c r="F1192"/>
      <c r="G1192"/>
      <c r="H1192"/>
      <c r="I1192"/>
      <c r="J1192"/>
      <c r="K1192"/>
      <c r="L1192"/>
      <c r="M1192"/>
      <c r="N1192"/>
      <c r="O1192"/>
      <c r="P1192"/>
      <c r="Q1192"/>
      <c r="R1192"/>
      <c r="S1192"/>
      <c r="T1192"/>
      <c r="U1192"/>
      <c r="V1192"/>
      <c r="W1192"/>
      <c r="X1192"/>
    </row>
    <row r="1193" spans="2:24" x14ac:dyDescent="0.3">
      <c r="B1193" s="113"/>
      <c r="C1193"/>
      <c r="D1193"/>
      <c r="E1193"/>
      <c r="F1193"/>
      <c r="G1193"/>
      <c r="H1193"/>
      <c r="I1193"/>
      <c r="J1193"/>
      <c r="K1193"/>
      <c r="L1193"/>
      <c r="M1193"/>
      <c r="N1193"/>
      <c r="O1193"/>
      <c r="P1193"/>
      <c r="Q1193"/>
      <c r="R1193"/>
      <c r="S1193"/>
      <c r="T1193"/>
      <c r="U1193"/>
      <c r="V1193"/>
      <c r="W1193"/>
      <c r="X1193"/>
    </row>
    <row r="1194" spans="2:24" x14ac:dyDescent="0.3">
      <c r="B1194" s="113"/>
      <c r="C1194"/>
      <c r="D1194"/>
      <c r="E1194"/>
      <c r="F1194"/>
      <c r="G1194"/>
      <c r="H1194"/>
      <c r="I1194"/>
      <c r="J1194"/>
      <c r="K1194"/>
      <c r="L1194"/>
      <c r="M1194"/>
      <c r="N1194"/>
      <c r="O1194"/>
      <c r="P1194"/>
      <c r="Q1194"/>
      <c r="R1194"/>
      <c r="S1194"/>
      <c r="T1194"/>
      <c r="U1194"/>
      <c r="V1194"/>
      <c r="W1194"/>
      <c r="X1194"/>
    </row>
    <row r="1195" spans="2:24" x14ac:dyDescent="0.3">
      <c r="B1195" s="113"/>
      <c r="C1195"/>
      <c r="D1195"/>
      <c r="E1195"/>
      <c r="F1195"/>
      <c r="G1195"/>
      <c r="H1195"/>
      <c r="I1195"/>
      <c r="J1195"/>
      <c r="K1195"/>
      <c r="L1195"/>
      <c r="M1195"/>
      <c r="N1195"/>
      <c r="O1195"/>
      <c r="P1195"/>
      <c r="Q1195"/>
      <c r="R1195"/>
      <c r="S1195"/>
      <c r="T1195"/>
      <c r="U1195"/>
      <c r="V1195"/>
      <c r="W1195"/>
      <c r="X1195"/>
    </row>
    <row r="1196" spans="2:24" x14ac:dyDescent="0.3">
      <c r="B1196" s="113"/>
      <c r="C1196"/>
      <c r="D1196"/>
      <c r="E1196"/>
      <c r="F1196"/>
      <c r="G1196"/>
      <c r="H1196"/>
      <c r="I1196"/>
      <c r="J1196"/>
      <c r="K1196"/>
      <c r="L1196"/>
      <c r="M1196"/>
      <c r="N1196"/>
      <c r="O1196"/>
      <c r="P1196"/>
      <c r="Q1196"/>
      <c r="R1196"/>
      <c r="S1196"/>
      <c r="T1196"/>
      <c r="U1196"/>
      <c r="V1196"/>
      <c r="W1196"/>
      <c r="X1196"/>
    </row>
    <row r="1197" spans="2:24" x14ac:dyDescent="0.3">
      <c r="B1197" s="113"/>
      <c r="C1197"/>
      <c r="D1197"/>
      <c r="E1197"/>
      <c r="F1197"/>
      <c r="G1197"/>
      <c r="H1197"/>
      <c r="I1197"/>
      <c r="J1197"/>
      <c r="K1197"/>
      <c r="L1197"/>
      <c r="M1197"/>
      <c r="N1197"/>
      <c r="O1197"/>
      <c r="P1197"/>
      <c r="Q1197"/>
      <c r="R1197"/>
      <c r="S1197"/>
      <c r="T1197"/>
      <c r="U1197"/>
      <c r="V1197"/>
      <c r="W1197"/>
      <c r="X1197"/>
    </row>
    <row r="1198" spans="2:24" x14ac:dyDescent="0.3">
      <c r="B1198" s="113"/>
      <c r="C1198"/>
      <c r="D1198"/>
      <c r="E1198"/>
      <c r="F1198"/>
      <c r="G1198"/>
      <c r="H1198"/>
      <c r="I1198"/>
      <c r="J1198"/>
      <c r="K1198"/>
      <c r="L1198"/>
      <c r="M1198"/>
      <c r="N1198"/>
      <c r="O1198"/>
      <c r="P1198"/>
      <c r="Q1198"/>
      <c r="R1198"/>
      <c r="S1198"/>
      <c r="T1198"/>
      <c r="U1198"/>
      <c r="V1198"/>
      <c r="W1198"/>
      <c r="X1198"/>
    </row>
    <row r="1199" spans="2:24" x14ac:dyDescent="0.3">
      <c r="B1199" s="113"/>
      <c r="C1199"/>
      <c r="D1199"/>
      <c r="E1199"/>
      <c r="F1199"/>
      <c r="G1199"/>
      <c r="H1199"/>
      <c r="I1199"/>
      <c r="J1199"/>
      <c r="K1199"/>
      <c r="L1199"/>
      <c r="M1199"/>
      <c r="N1199"/>
      <c r="O1199"/>
      <c r="P1199"/>
      <c r="Q1199"/>
      <c r="R1199"/>
      <c r="S1199"/>
      <c r="T1199"/>
      <c r="U1199"/>
      <c r="V1199"/>
      <c r="W1199"/>
      <c r="X1199"/>
    </row>
    <row r="1200" spans="2:24" x14ac:dyDescent="0.3">
      <c r="B1200" s="113"/>
      <c r="C1200"/>
      <c r="D1200"/>
      <c r="E1200"/>
      <c r="F1200"/>
      <c r="G1200"/>
      <c r="H1200"/>
      <c r="I1200"/>
      <c r="J1200"/>
      <c r="K1200"/>
      <c r="L1200"/>
      <c r="M1200"/>
      <c r="N1200"/>
      <c r="O1200"/>
      <c r="P1200"/>
      <c r="Q1200"/>
      <c r="R1200"/>
      <c r="S1200"/>
      <c r="T1200"/>
      <c r="U1200"/>
      <c r="V1200"/>
      <c r="W1200"/>
      <c r="X1200"/>
    </row>
    <row r="1201" spans="2:24" x14ac:dyDescent="0.3">
      <c r="B1201" s="113"/>
      <c r="C1201"/>
      <c r="D1201"/>
      <c r="E1201"/>
      <c r="F1201"/>
      <c r="G1201"/>
      <c r="H1201"/>
      <c r="I1201"/>
      <c r="J1201"/>
      <c r="K1201"/>
      <c r="L1201"/>
      <c r="M1201"/>
      <c r="N1201"/>
      <c r="O1201"/>
      <c r="P1201"/>
      <c r="Q1201"/>
      <c r="R1201"/>
      <c r="S1201"/>
      <c r="T1201"/>
      <c r="U1201"/>
      <c r="V1201"/>
      <c r="W1201"/>
      <c r="X1201"/>
    </row>
    <row r="1202" spans="2:24" x14ac:dyDescent="0.3">
      <c r="B1202" s="113"/>
      <c r="C1202"/>
      <c r="D1202"/>
      <c r="E1202"/>
      <c r="F1202"/>
      <c r="G1202"/>
      <c r="H1202"/>
      <c r="I1202"/>
      <c r="J1202"/>
      <c r="K1202"/>
      <c r="L1202"/>
      <c r="M1202"/>
      <c r="N1202"/>
      <c r="O1202"/>
      <c r="P1202"/>
      <c r="Q1202"/>
      <c r="R1202"/>
      <c r="S1202"/>
      <c r="T1202"/>
      <c r="U1202"/>
      <c r="V1202"/>
      <c r="W1202"/>
      <c r="X1202"/>
    </row>
    <row r="1203" spans="2:24" x14ac:dyDescent="0.3">
      <c r="B1203" s="113"/>
      <c r="C1203"/>
      <c r="D1203"/>
      <c r="E1203"/>
      <c r="F1203"/>
      <c r="G1203"/>
      <c r="H1203"/>
      <c r="I1203"/>
      <c r="J1203"/>
      <c r="K1203"/>
      <c r="L1203"/>
      <c r="M1203"/>
      <c r="N1203"/>
      <c r="O1203"/>
      <c r="P1203"/>
      <c r="Q1203"/>
      <c r="R1203"/>
      <c r="S1203"/>
      <c r="T1203"/>
      <c r="U1203"/>
      <c r="V1203"/>
      <c r="W1203"/>
      <c r="X1203"/>
    </row>
    <row r="1204" spans="2:24" x14ac:dyDescent="0.3">
      <c r="B1204" s="113"/>
      <c r="C1204"/>
      <c r="D1204"/>
      <c r="E1204"/>
      <c r="F1204"/>
      <c r="G1204"/>
      <c r="H1204"/>
      <c r="I1204"/>
      <c r="J1204"/>
      <c r="K1204"/>
      <c r="L1204"/>
      <c r="M1204"/>
      <c r="N1204"/>
      <c r="O1204"/>
      <c r="P1204"/>
      <c r="Q1204"/>
      <c r="R1204"/>
      <c r="S1204"/>
      <c r="T1204"/>
      <c r="U1204"/>
      <c r="V1204"/>
      <c r="W1204"/>
      <c r="X1204"/>
    </row>
    <row r="1205" spans="2:24" x14ac:dyDescent="0.3">
      <c r="B1205" s="113"/>
      <c r="C1205"/>
      <c r="D1205"/>
      <c r="E1205"/>
      <c r="F1205"/>
      <c r="G1205"/>
      <c r="H1205"/>
      <c r="I1205"/>
      <c r="J1205"/>
      <c r="K1205"/>
      <c r="L1205"/>
      <c r="M1205"/>
      <c r="N1205"/>
      <c r="O1205"/>
      <c r="P1205"/>
      <c r="Q1205"/>
      <c r="R1205"/>
      <c r="S1205"/>
      <c r="T1205"/>
      <c r="U1205"/>
      <c r="V1205"/>
      <c r="W1205"/>
      <c r="X1205"/>
    </row>
    <row r="1206" spans="2:24" x14ac:dyDescent="0.3">
      <c r="B1206" s="113"/>
      <c r="C1206"/>
      <c r="D1206"/>
      <c r="E1206"/>
      <c r="F1206"/>
      <c r="G1206"/>
      <c r="H1206"/>
      <c r="I1206"/>
      <c r="J1206"/>
      <c r="K1206"/>
      <c r="L1206"/>
      <c r="M1206"/>
      <c r="N1206"/>
      <c r="O1206"/>
      <c r="P1206"/>
      <c r="Q1206"/>
      <c r="R1206"/>
      <c r="S1206"/>
      <c r="T1206"/>
      <c r="U1206"/>
      <c r="V1206"/>
      <c r="W1206"/>
      <c r="X1206"/>
    </row>
    <row r="1207" spans="2:24" x14ac:dyDescent="0.3">
      <c r="B1207" s="113"/>
      <c r="C1207"/>
      <c r="D1207"/>
      <c r="E1207"/>
      <c r="F1207"/>
      <c r="G1207"/>
      <c r="H1207"/>
      <c r="I1207"/>
      <c r="J1207"/>
      <c r="K1207"/>
      <c r="L1207"/>
      <c r="M1207"/>
      <c r="N1207"/>
      <c r="O1207"/>
      <c r="P1207"/>
      <c r="Q1207"/>
      <c r="R1207"/>
      <c r="S1207"/>
      <c r="T1207"/>
      <c r="U1207"/>
      <c r="V1207"/>
      <c r="W1207"/>
      <c r="X1207"/>
    </row>
    <row r="1208" spans="2:24" x14ac:dyDescent="0.3">
      <c r="B1208" s="113"/>
      <c r="C1208"/>
      <c r="D1208"/>
      <c r="E1208"/>
      <c r="F1208"/>
      <c r="G1208"/>
      <c r="H1208"/>
      <c r="I1208"/>
      <c r="J1208"/>
      <c r="K1208"/>
      <c r="L1208"/>
      <c r="M1208"/>
      <c r="N1208"/>
      <c r="O1208"/>
      <c r="P1208"/>
      <c r="Q1208"/>
      <c r="R1208"/>
      <c r="S1208"/>
      <c r="T1208"/>
      <c r="U1208"/>
      <c r="V1208"/>
      <c r="W1208"/>
      <c r="X1208"/>
    </row>
    <row r="1209" spans="2:24" x14ac:dyDescent="0.3">
      <c r="B1209" s="113"/>
      <c r="C1209"/>
      <c r="D1209"/>
      <c r="E1209"/>
      <c r="F1209"/>
      <c r="G1209"/>
      <c r="H1209"/>
      <c r="I1209"/>
      <c r="J1209"/>
      <c r="K1209"/>
      <c r="L1209"/>
      <c r="M1209"/>
      <c r="N1209"/>
      <c r="O1209"/>
      <c r="P1209"/>
      <c r="Q1209"/>
      <c r="R1209"/>
      <c r="S1209"/>
      <c r="T1209"/>
      <c r="U1209"/>
      <c r="V1209"/>
      <c r="W1209"/>
      <c r="X1209"/>
    </row>
    <row r="1210" spans="2:24" x14ac:dyDescent="0.3">
      <c r="B1210" s="113"/>
      <c r="C1210"/>
      <c r="D1210"/>
      <c r="E1210"/>
      <c r="F1210"/>
      <c r="G1210"/>
      <c r="H1210"/>
      <c r="I1210"/>
      <c r="J1210"/>
      <c r="K1210"/>
      <c r="L1210"/>
      <c r="M1210"/>
      <c r="N1210"/>
      <c r="O1210"/>
      <c r="P1210"/>
      <c r="Q1210"/>
      <c r="R1210"/>
      <c r="S1210"/>
      <c r="T1210"/>
      <c r="U1210"/>
      <c r="V1210"/>
      <c r="W1210"/>
      <c r="X1210"/>
    </row>
    <row r="1211" spans="2:24" x14ac:dyDescent="0.3">
      <c r="B1211" s="113"/>
      <c r="C1211"/>
      <c r="D1211"/>
      <c r="E1211"/>
      <c r="F1211"/>
      <c r="G1211"/>
      <c r="H1211"/>
      <c r="I1211"/>
      <c r="J1211"/>
      <c r="K1211"/>
      <c r="L1211"/>
      <c r="M1211"/>
      <c r="N1211"/>
      <c r="O1211"/>
      <c r="P1211"/>
      <c r="Q1211"/>
      <c r="R1211"/>
      <c r="S1211"/>
      <c r="T1211"/>
      <c r="U1211"/>
      <c r="V1211"/>
      <c r="W1211"/>
      <c r="X1211"/>
    </row>
    <row r="1212" spans="2:24" x14ac:dyDescent="0.3">
      <c r="B1212" s="113"/>
      <c r="C1212"/>
      <c r="D1212"/>
      <c r="E1212"/>
      <c r="F1212"/>
      <c r="G1212"/>
      <c r="H1212"/>
      <c r="I1212"/>
      <c r="J1212"/>
      <c r="K1212"/>
      <c r="L1212"/>
      <c r="M1212"/>
      <c r="N1212"/>
      <c r="O1212"/>
      <c r="P1212"/>
      <c r="Q1212"/>
      <c r="R1212"/>
      <c r="S1212"/>
      <c r="T1212"/>
      <c r="U1212"/>
      <c r="V1212"/>
      <c r="W1212"/>
      <c r="X1212"/>
    </row>
    <row r="1213" spans="2:24" x14ac:dyDescent="0.3">
      <c r="B1213" s="113"/>
      <c r="C1213"/>
      <c r="D1213"/>
      <c r="E1213"/>
      <c r="F1213"/>
      <c r="G1213"/>
      <c r="H1213"/>
      <c r="I1213"/>
      <c r="J1213"/>
      <c r="K1213"/>
      <c r="L1213"/>
      <c r="M1213"/>
      <c r="N1213"/>
      <c r="O1213"/>
      <c r="P1213"/>
      <c r="Q1213"/>
      <c r="R1213"/>
      <c r="S1213"/>
      <c r="T1213"/>
      <c r="U1213"/>
      <c r="V1213"/>
      <c r="W1213"/>
      <c r="X1213"/>
    </row>
    <row r="1214" spans="2:24" x14ac:dyDescent="0.3">
      <c r="B1214" s="113"/>
      <c r="C1214"/>
      <c r="D1214"/>
      <c r="E1214"/>
      <c r="F1214"/>
      <c r="G1214"/>
      <c r="H1214"/>
      <c r="I1214"/>
      <c r="J1214"/>
      <c r="K1214"/>
      <c r="L1214"/>
      <c r="M1214"/>
      <c r="N1214"/>
      <c r="O1214"/>
      <c r="P1214"/>
      <c r="Q1214"/>
      <c r="R1214"/>
      <c r="S1214"/>
      <c r="T1214"/>
      <c r="U1214"/>
      <c r="V1214"/>
      <c r="W1214"/>
      <c r="X1214"/>
    </row>
    <row r="1215" spans="2:24" x14ac:dyDescent="0.3">
      <c r="B1215" s="113"/>
      <c r="C1215"/>
      <c r="D1215"/>
      <c r="E1215"/>
      <c r="F1215"/>
      <c r="G1215"/>
      <c r="H1215"/>
      <c r="I1215"/>
      <c r="J1215"/>
      <c r="K1215"/>
      <c r="L1215"/>
      <c r="M1215"/>
      <c r="N1215"/>
      <c r="O1215"/>
      <c r="P1215"/>
      <c r="Q1215"/>
      <c r="R1215"/>
      <c r="S1215"/>
      <c r="T1215"/>
      <c r="U1215"/>
      <c r="V1215"/>
      <c r="W1215"/>
      <c r="X1215"/>
    </row>
    <row r="1216" spans="2:24" x14ac:dyDescent="0.3">
      <c r="B1216" s="113"/>
      <c r="C1216"/>
      <c r="D1216"/>
      <c r="E1216"/>
      <c r="F1216"/>
      <c r="G1216"/>
      <c r="H1216"/>
      <c r="I1216"/>
      <c r="J1216"/>
      <c r="K1216"/>
      <c r="L1216"/>
      <c r="M1216"/>
      <c r="N1216"/>
      <c r="O1216"/>
      <c r="P1216"/>
      <c r="Q1216"/>
      <c r="R1216"/>
      <c r="S1216"/>
      <c r="T1216"/>
      <c r="U1216"/>
      <c r="V1216"/>
      <c r="W1216"/>
      <c r="X1216"/>
    </row>
    <row r="1217" spans="2:24" x14ac:dyDescent="0.3">
      <c r="B1217" s="113"/>
      <c r="C1217"/>
      <c r="D1217"/>
      <c r="E1217"/>
      <c r="F1217"/>
      <c r="G1217"/>
      <c r="H1217"/>
      <c r="I1217"/>
      <c r="J1217"/>
      <c r="K1217"/>
      <c r="L1217"/>
      <c r="M1217"/>
      <c r="N1217"/>
      <c r="O1217"/>
      <c r="P1217"/>
      <c r="Q1217"/>
      <c r="R1217"/>
      <c r="S1217"/>
      <c r="T1217"/>
      <c r="U1217"/>
      <c r="V1217"/>
      <c r="W1217"/>
      <c r="X1217"/>
    </row>
    <row r="1218" spans="2:24" x14ac:dyDescent="0.3">
      <c r="B1218" s="113"/>
      <c r="C1218"/>
      <c r="D1218"/>
      <c r="E1218"/>
      <c r="F1218"/>
      <c r="G1218"/>
      <c r="H1218"/>
      <c r="I1218"/>
      <c r="J1218"/>
      <c r="K1218"/>
      <c r="L1218"/>
      <c r="M1218"/>
      <c r="N1218"/>
      <c r="O1218"/>
      <c r="P1218"/>
      <c r="Q1218"/>
      <c r="R1218"/>
      <c r="S1218"/>
      <c r="T1218"/>
      <c r="U1218"/>
      <c r="V1218"/>
      <c r="W1218"/>
      <c r="X1218"/>
    </row>
    <row r="1219" spans="2:24" x14ac:dyDescent="0.3">
      <c r="B1219" s="113"/>
      <c r="C1219"/>
      <c r="D1219"/>
      <c r="E1219"/>
      <c r="F1219"/>
      <c r="G1219"/>
      <c r="H1219"/>
      <c r="I1219"/>
      <c r="J1219"/>
      <c r="K1219"/>
      <c r="L1219"/>
      <c r="M1219"/>
      <c r="N1219"/>
      <c r="O1219"/>
      <c r="P1219"/>
      <c r="Q1219"/>
      <c r="R1219"/>
      <c r="S1219"/>
      <c r="T1219"/>
      <c r="U1219"/>
      <c r="V1219"/>
      <c r="W1219"/>
      <c r="X1219"/>
    </row>
    <row r="1220" spans="2:24" x14ac:dyDescent="0.3">
      <c r="B1220" s="113"/>
      <c r="C1220"/>
      <c r="D1220"/>
      <c r="E1220"/>
      <c r="F1220"/>
      <c r="G1220"/>
      <c r="H1220"/>
      <c r="I1220"/>
      <c r="J1220"/>
      <c r="K1220"/>
      <c r="L1220"/>
      <c r="M1220"/>
      <c r="N1220"/>
      <c r="O1220"/>
      <c r="P1220"/>
      <c r="Q1220"/>
      <c r="R1220"/>
      <c r="S1220"/>
      <c r="T1220"/>
      <c r="U1220"/>
      <c r="V1220"/>
      <c r="W1220"/>
      <c r="X1220"/>
    </row>
    <row r="1221" spans="2:24" x14ac:dyDescent="0.3">
      <c r="B1221" s="113"/>
      <c r="C1221"/>
      <c r="D1221"/>
      <c r="E1221"/>
      <c r="F1221"/>
      <c r="G1221"/>
      <c r="H1221"/>
      <c r="I1221"/>
      <c r="J1221"/>
      <c r="K1221"/>
      <c r="L1221"/>
      <c r="M1221"/>
      <c r="N1221"/>
      <c r="O1221"/>
      <c r="P1221"/>
      <c r="Q1221"/>
      <c r="R1221"/>
      <c r="S1221"/>
      <c r="T1221"/>
      <c r="U1221"/>
      <c r="V1221"/>
      <c r="W1221"/>
      <c r="X1221"/>
    </row>
    <row r="1222" spans="2:24" x14ac:dyDescent="0.3">
      <c r="B1222" s="113"/>
      <c r="C1222"/>
      <c r="D1222"/>
      <c r="E1222"/>
      <c r="F1222"/>
      <c r="G1222"/>
      <c r="H1222"/>
      <c r="I1222"/>
      <c r="J1222"/>
      <c r="K1222"/>
      <c r="L1222"/>
      <c r="M1222"/>
      <c r="N1222"/>
      <c r="O1222"/>
      <c r="P1222"/>
      <c r="Q1222"/>
      <c r="R1222"/>
      <c r="S1222"/>
      <c r="T1222"/>
      <c r="U1222"/>
      <c r="V1222"/>
      <c r="W1222"/>
      <c r="X1222"/>
    </row>
    <row r="1223" spans="2:24" x14ac:dyDescent="0.3">
      <c r="B1223" s="113"/>
      <c r="C1223"/>
      <c r="D1223"/>
      <c r="E1223"/>
      <c r="F1223"/>
      <c r="G1223"/>
      <c r="H1223"/>
      <c r="I1223"/>
      <c r="J1223"/>
      <c r="K1223"/>
      <c r="L1223"/>
      <c r="M1223"/>
      <c r="N1223"/>
      <c r="O1223"/>
      <c r="P1223"/>
      <c r="Q1223"/>
      <c r="R1223"/>
      <c r="S1223"/>
      <c r="T1223"/>
      <c r="U1223"/>
      <c r="V1223"/>
      <c r="W1223"/>
      <c r="X1223"/>
    </row>
    <row r="1224" spans="2:24" x14ac:dyDescent="0.3">
      <c r="B1224" s="113"/>
      <c r="C1224"/>
      <c r="D1224"/>
      <c r="E1224"/>
      <c r="F1224"/>
      <c r="G1224"/>
      <c r="H1224"/>
      <c r="I1224"/>
      <c r="J1224"/>
      <c r="K1224"/>
      <c r="L1224"/>
      <c r="M1224"/>
      <c r="N1224"/>
      <c r="O1224"/>
      <c r="P1224"/>
      <c r="Q1224"/>
      <c r="R1224"/>
      <c r="S1224"/>
      <c r="T1224"/>
      <c r="U1224"/>
      <c r="V1224"/>
      <c r="W1224"/>
      <c r="X1224"/>
    </row>
    <row r="1225" spans="2:24" x14ac:dyDescent="0.3">
      <c r="B1225" s="113"/>
      <c r="C1225"/>
      <c r="D1225"/>
      <c r="E1225"/>
      <c r="F1225"/>
      <c r="G1225"/>
      <c r="H1225"/>
      <c r="I1225"/>
      <c r="J1225"/>
      <c r="K1225"/>
      <c r="L1225"/>
      <c r="M1225"/>
      <c r="N1225"/>
      <c r="O1225"/>
      <c r="P1225"/>
      <c r="Q1225"/>
      <c r="R1225"/>
      <c r="S1225"/>
      <c r="T1225"/>
      <c r="U1225"/>
      <c r="V1225"/>
      <c r="W1225"/>
      <c r="X1225"/>
    </row>
    <row r="1226" spans="2:24" x14ac:dyDescent="0.3">
      <c r="B1226" s="113"/>
      <c r="C1226"/>
      <c r="D1226"/>
      <c r="E1226"/>
      <c r="F1226"/>
      <c r="G1226"/>
      <c r="H1226"/>
      <c r="I1226"/>
      <c r="J1226"/>
      <c r="K1226"/>
      <c r="L1226"/>
      <c r="M1226"/>
      <c r="N1226"/>
      <c r="O1226"/>
      <c r="P1226"/>
      <c r="Q1226"/>
      <c r="R1226"/>
      <c r="S1226"/>
      <c r="T1226"/>
      <c r="U1226"/>
      <c r="V1226"/>
      <c r="W1226"/>
      <c r="X1226"/>
    </row>
    <row r="1227" spans="2:24" x14ac:dyDescent="0.3">
      <c r="B1227" s="113"/>
      <c r="C1227"/>
      <c r="D1227"/>
      <c r="E1227"/>
      <c r="F1227"/>
      <c r="G1227"/>
      <c r="H1227"/>
      <c r="I1227"/>
      <c r="J1227"/>
      <c r="K1227"/>
      <c r="L1227"/>
      <c r="M1227"/>
      <c r="N1227"/>
      <c r="O1227"/>
      <c r="P1227"/>
      <c r="Q1227"/>
      <c r="R1227"/>
      <c r="S1227"/>
      <c r="T1227"/>
      <c r="U1227"/>
      <c r="V1227"/>
      <c r="W1227"/>
      <c r="X1227"/>
    </row>
    <row r="1228" spans="2:24" x14ac:dyDescent="0.3">
      <c r="B1228" s="113"/>
      <c r="C1228"/>
      <c r="D1228"/>
      <c r="E1228"/>
      <c r="F1228"/>
      <c r="G1228"/>
      <c r="H1228"/>
      <c r="I1228"/>
      <c r="J1228"/>
      <c r="K1228"/>
      <c r="L1228"/>
      <c r="M1228"/>
      <c r="N1228"/>
      <c r="O1228"/>
      <c r="P1228"/>
      <c r="Q1228"/>
      <c r="R1228"/>
      <c r="S1228"/>
      <c r="T1228"/>
      <c r="U1228"/>
      <c r="V1228"/>
      <c r="W1228"/>
      <c r="X1228"/>
    </row>
    <row r="1229" spans="2:24" x14ac:dyDescent="0.3">
      <c r="B1229" s="113"/>
      <c r="C1229"/>
      <c r="D1229"/>
      <c r="E1229"/>
      <c r="F1229"/>
      <c r="G1229"/>
      <c r="H1229"/>
      <c r="I1229"/>
      <c r="J1229"/>
      <c r="K1229"/>
      <c r="L1229"/>
      <c r="M1229"/>
      <c r="N1229"/>
      <c r="O1229"/>
      <c r="P1229"/>
      <c r="Q1229"/>
      <c r="R1229"/>
      <c r="S1229"/>
      <c r="T1229"/>
      <c r="U1229"/>
      <c r="V1229"/>
      <c r="W1229"/>
      <c r="X1229"/>
    </row>
    <row r="1230" spans="2:24" x14ac:dyDescent="0.3">
      <c r="B1230" s="113"/>
      <c r="C1230"/>
      <c r="D1230"/>
      <c r="E1230"/>
      <c r="F1230"/>
      <c r="G1230"/>
      <c r="H1230"/>
      <c r="I1230"/>
      <c r="J1230"/>
      <c r="K1230"/>
      <c r="L1230"/>
      <c r="M1230"/>
      <c r="N1230"/>
      <c r="O1230"/>
      <c r="P1230"/>
      <c r="Q1230"/>
      <c r="R1230"/>
      <c r="S1230"/>
      <c r="T1230"/>
      <c r="U1230"/>
      <c r="V1230"/>
      <c r="W1230"/>
      <c r="X1230"/>
    </row>
    <row r="1231" spans="2:24" x14ac:dyDescent="0.3">
      <c r="B1231" s="113"/>
      <c r="C1231"/>
      <c r="D1231"/>
      <c r="E1231"/>
      <c r="F1231"/>
      <c r="G1231"/>
      <c r="H1231"/>
      <c r="I1231"/>
      <c r="J1231"/>
      <c r="K1231"/>
      <c r="L1231"/>
      <c r="M1231"/>
      <c r="N1231"/>
      <c r="O1231"/>
      <c r="P1231"/>
      <c r="Q1231"/>
      <c r="R1231"/>
      <c r="S1231"/>
      <c r="T1231"/>
      <c r="U1231"/>
      <c r="V1231"/>
      <c r="W1231"/>
      <c r="X1231"/>
    </row>
    <row r="1232" spans="2:24" x14ac:dyDescent="0.3">
      <c r="B1232" s="113"/>
      <c r="C1232"/>
      <c r="D1232"/>
      <c r="E1232"/>
      <c r="F1232"/>
      <c r="G1232"/>
      <c r="H1232"/>
      <c r="I1232"/>
      <c r="J1232"/>
      <c r="K1232"/>
      <c r="L1232"/>
      <c r="M1232"/>
      <c r="N1232"/>
      <c r="O1232"/>
      <c r="P1232"/>
      <c r="Q1232"/>
      <c r="R1232"/>
      <c r="S1232"/>
      <c r="T1232"/>
      <c r="U1232"/>
      <c r="V1232"/>
      <c r="W1232"/>
      <c r="X1232"/>
    </row>
    <row r="1233" spans="2:24" x14ac:dyDescent="0.3">
      <c r="B1233" s="113"/>
      <c r="C1233"/>
      <c r="D1233"/>
      <c r="E1233"/>
      <c r="F1233"/>
      <c r="G1233"/>
      <c r="H1233"/>
      <c r="I1233"/>
      <c r="J1233"/>
      <c r="K1233"/>
      <c r="L1233"/>
      <c r="M1233"/>
      <c r="N1233"/>
      <c r="O1233"/>
      <c r="P1233"/>
      <c r="Q1233"/>
      <c r="R1233"/>
      <c r="S1233"/>
      <c r="T1233"/>
      <c r="U1233"/>
      <c r="V1233"/>
      <c r="W1233"/>
      <c r="X1233"/>
    </row>
    <row r="1234" spans="2:24" x14ac:dyDescent="0.3">
      <c r="B1234" s="113"/>
      <c r="C1234"/>
      <c r="D1234"/>
      <c r="E1234"/>
      <c r="F1234"/>
      <c r="G1234"/>
      <c r="H1234"/>
      <c r="I1234"/>
      <c r="J1234"/>
      <c r="K1234"/>
      <c r="L1234"/>
      <c r="M1234"/>
      <c r="N1234"/>
      <c r="O1234"/>
      <c r="P1234"/>
      <c r="Q1234"/>
      <c r="R1234"/>
      <c r="S1234"/>
      <c r="T1234"/>
      <c r="U1234"/>
      <c r="V1234"/>
      <c r="W1234"/>
      <c r="X1234"/>
    </row>
    <row r="1235" spans="2:24" x14ac:dyDescent="0.3">
      <c r="B1235" s="113"/>
      <c r="C1235"/>
      <c r="D1235"/>
      <c r="E1235"/>
      <c r="F1235"/>
      <c r="G1235"/>
      <c r="H1235"/>
      <c r="I1235"/>
      <c r="J1235"/>
      <c r="K1235"/>
      <c r="L1235"/>
      <c r="M1235"/>
      <c r="N1235"/>
      <c r="O1235"/>
      <c r="P1235"/>
      <c r="Q1235"/>
      <c r="R1235"/>
      <c r="S1235"/>
      <c r="T1235"/>
      <c r="U1235"/>
      <c r="V1235"/>
      <c r="W1235"/>
      <c r="X1235"/>
    </row>
    <row r="1236" spans="2:24" x14ac:dyDescent="0.3">
      <c r="B1236" s="113"/>
      <c r="C1236"/>
      <c r="D1236"/>
      <c r="E1236"/>
      <c r="F1236"/>
      <c r="G1236"/>
      <c r="H1236"/>
      <c r="I1236"/>
      <c r="J1236"/>
      <c r="K1236"/>
      <c r="L1236"/>
      <c r="M1236"/>
      <c r="N1236"/>
      <c r="O1236"/>
      <c r="P1236"/>
      <c r="Q1236"/>
      <c r="R1236"/>
      <c r="S1236"/>
      <c r="T1236"/>
      <c r="U1236"/>
      <c r="V1236"/>
      <c r="W1236"/>
      <c r="X1236"/>
    </row>
    <row r="1237" spans="2:24" x14ac:dyDescent="0.3">
      <c r="B1237" s="113"/>
      <c r="C1237"/>
      <c r="D1237"/>
      <c r="E1237"/>
      <c r="F1237"/>
      <c r="G1237"/>
      <c r="H1237"/>
      <c r="I1237"/>
      <c r="J1237"/>
      <c r="K1237"/>
      <c r="L1237"/>
      <c r="M1237"/>
      <c r="N1237"/>
      <c r="O1237"/>
      <c r="P1237"/>
      <c r="Q1237"/>
      <c r="R1237"/>
      <c r="S1237"/>
      <c r="T1237"/>
      <c r="U1237"/>
      <c r="V1237"/>
      <c r="W1237"/>
      <c r="X1237"/>
    </row>
    <row r="1238" spans="2:24" x14ac:dyDescent="0.3">
      <c r="B1238" s="113"/>
      <c r="C1238"/>
      <c r="D1238"/>
      <c r="E1238"/>
      <c r="F1238"/>
      <c r="G1238"/>
      <c r="H1238"/>
      <c r="I1238"/>
      <c r="J1238"/>
      <c r="K1238"/>
      <c r="L1238"/>
      <c r="M1238"/>
      <c r="N1238"/>
      <c r="O1238"/>
      <c r="P1238"/>
      <c r="Q1238"/>
      <c r="R1238"/>
      <c r="S1238"/>
      <c r="T1238"/>
      <c r="U1238"/>
      <c r="V1238"/>
      <c r="W1238"/>
      <c r="X1238"/>
    </row>
    <row r="1239" spans="2:24" x14ac:dyDescent="0.3">
      <c r="B1239" s="113"/>
      <c r="C1239"/>
      <c r="D1239"/>
      <c r="E1239"/>
      <c r="F1239"/>
      <c r="G1239"/>
      <c r="H1239"/>
      <c r="I1239"/>
      <c r="J1239"/>
      <c r="K1239"/>
      <c r="L1239"/>
      <c r="M1239"/>
      <c r="N1239"/>
      <c r="O1239"/>
      <c r="P1239"/>
      <c r="Q1239"/>
      <c r="R1239"/>
      <c r="S1239"/>
      <c r="T1239"/>
      <c r="U1239"/>
      <c r="V1239"/>
      <c r="W1239"/>
      <c r="X1239"/>
    </row>
    <row r="1240" spans="2:24" x14ac:dyDescent="0.3">
      <c r="B1240" s="113"/>
      <c r="C1240"/>
      <c r="D1240"/>
      <c r="E1240"/>
      <c r="F1240"/>
      <c r="G1240"/>
      <c r="H1240"/>
      <c r="I1240"/>
      <c r="J1240"/>
      <c r="K1240"/>
      <c r="L1240"/>
      <c r="M1240"/>
      <c r="N1240"/>
      <c r="O1240"/>
      <c r="P1240"/>
      <c r="Q1240"/>
      <c r="R1240"/>
      <c r="S1240"/>
      <c r="T1240"/>
      <c r="U1240"/>
      <c r="V1240"/>
      <c r="W1240"/>
      <c r="X1240"/>
    </row>
    <row r="1241" spans="2:24" x14ac:dyDescent="0.3">
      <c r="B1241" s="113"/>
      <c r="C1241"/>
      <c r="D1241"/>
      <c r="E1241"/>
      <c r="F1241"/>
      <c r="G1241"/>
      <c r="H1241"/>
      <c r="I1241"/>
      <c r="J1241"/>
      <c r="K1241"/>
      <c r="L1241"/>
      <c r="M1241"/>
      <c r="N1241"/>
      <c r="O1241"/>
      <c r="P1241"/>
      <c r="Q1241"/>
      <c r="R1241"/>
      <c r="S1241"/>
      <c r="T1241"/>
      <c r="U1241"/>
      <c r="V1241"/>
      <c r="W1241"/>
      <c r="X1241"/>
    </row>
    <row r="1242" spans="2:24" x14ac:dyDescent="0.3">
      <c r="B1242" s="113"/>
      <c r="C1242"/>
      <c r="D1242"/>
      <c r="E1242"/>
      <c r="F1242"/>
      <c r="G1242"/>
      <c r="H1242"/>
      <c r="I1242"/>
      <c r="J1242"/>
      <c r="K1242"/>
      <c r="L1242"/>
      <c r="M1242"/>
      <c r="N1242"/>
      <c r="O1242"/>
      <c r="P1242"/>
      <c r="Q1242"/>
      <c r="R1242"/>
      <c r="S1242"/>
      <c r="T1242"/>
      <c r="U1242"/>
      <c r="V1242"/>
      <c r="W1242"/>
      <c r="X1242"/>
    </row>
    <row r="1243" spans="2:24" x14ac:dyDescent="0.3">
      <c r="B1243" s="113"/>
      <c r="C1243"/>
      <c r="D1243"/>
      <c r="E1243"/>
      <c r="F1243"/>
      <c r="G1243"/>
      <c r="H1243"/>
      <c r="I1243"/>
      <c r="J1243"/>
      <c r="K1243"/>
      <c r="L1243"/>
      <c r="M1243"/>
      <c r="N1243"/>
      <c r="O1243"/>
      <c r="P1243"/>
      <c r="Q1243"/>
      <c r="R1243"/>
      <c r="S1243"/>
      <c r="T1243"/>
      <c r="U1243"/>
      <c r="V1243"/>
      <c r="W1243"/>
      <c r="X1243"/>
    </row>
    <row r="1244" spans="2:24" x14ac:dyDescent="0.3">
      <c r="B1244" s="113"/>
      <c r="C1244"/>
      <c r="D1244"/>
      <c r="E1244"/>
      <c r="F1244"/>
      <c r="G1244"/>
      <c r="H1244"/>
      <c r="I1244"/>
      <c r="J1244"/>
      <c r="K1244"/>
      <c r="L1244"/>
      <c r="M1244"/>
      <c r="N1244"/>
      <c r="O1244"/>
      <c r="P1244"/>
      <c r="Q1244"/>
      <c r="R1244"/>
      <c r="S1244"/>
      <c r="T1244"/>
      <c r="U1244"/>
      <c r="V1244"/>
      <c r="W1244"/>
      <c r="X1244"/>
    </row>
    <row r="1245" spans="2:24" x14ac:dyDescent="0.3">
      <c r="B1245" s="113"/>
      <c r="C1245"/>
      <c r="D1245"/>
      <c r="E1245"/>
      <c r="F1245"/>
      <c r="G1245"/>
      <c r="H1245"/>
      <c r="I1245"/>
      <c r="J1245"/>
      <c r="K1245"/>
      <c r="L1245"/>
      <c r="M1245"/>
      <c r="N1245"/>
      <c r="O1245"/>
      <c r="P1245"/>
      <c r="Q1245"/>
      <c r="R1245"/>
      <c r="S1245"/>
      <c r="T1245"/>
      <c r="U1245"/>
      <c r="V1245"/>
      <c r="W1245"/>
      <c r="X1245"/>
    </row>
    <row r="1246" spans="2:24" x14ac:dyDescent="0.3">
      <c r="B1246" s="113"/>
      <c r="C1246"/>
      <c r="D1246"/>
      <c r="E1246"/>
      <c r="F1246"/>
      <c r="G1246"/>
      <c r="H1246"/>
      <c r="I1246"/>
      <c r="J1246"/>
      <c r="K1246"/>
      <c r="L1246"/>
      <c r="M1246"/>
      <c r="N1246"/>
      <c r="O1246"/>
      <c r="P1246"/>
      <c r="Q1246"/>
      <c r="R1246"/>
      <c r="S1246"/>
      <c r="T1246"/>
      <c r="U1246"/>
      <c r="V1246"/>
      <c r="W1246"/>
      <c r="X1246"/>
    </row>
    <row r="1247" spans="2:24" x14ac:dyDescent="0.3">
      <c r="B1247" s="113"/>
      <c r="C1247"/>
      <c r="D1247"/>
      <c r="E1247"/>
      <c r="F1247"/>
      <c r="G1247"/>
      <c r="H1247"/>
      <c r="I1247"/>
      <c r="J1247"/>
      <c r="K1247"/>
      <c r="L1247"/>
      <c r="M1247"/>
      <c r="N1247"/>
      <c r="O1247"/>
      <c r="P1247"/>
      <c r="Q1247"/>
      <c r="R1247"/>
      <c r="S1247"/>
      <c r="T1247"/>
      <c r="U1247"/>
      <c r="V1247"/>
      <c r="W1247"/>
      <c r="X1247"/>
    </row>
    <row r="1248" spans="2:24" x14ac:dyDescent="0.3">
      <c r="B1248" s="113"/>
      <c r="C1248"/>
      <c r="D1248"/>
      <c r="E1248"/>
      <c r="F1248"/>
      <c r="G1248"/>
      <c r="H1248"/>
      <c r="I1248"/>
      <c r="J1248"/>
      <c r="K1248"/>
      <c r="L1248"/>
      <c r="M1248"/>
      <c r="N1248"/>
      <c r="O1248"/>
      <c r="P1248"/>
      <c r="Q1248"/>
      <c r="R1248"/>
      <c r="S1248"/>
      <c r="T1248"/>
      <c r="U1248"/>
      <c r="V1248"/>
      <c r="W1248"/>
      <c r="X1248"/>
    </row>
    <row r="1249" spans="2:24" x14ac:dyDescent="0.3">
      <c r="B1249" s="113"/>
      <c r="C1249"/>
      <c r="D1249"/>
      <c r="E1249"/>
      <c r="F1249"/>
      <c r="G1249"/>
      <c r="H1249"/>
      <c r="I1249"/>
      <c r="J1249"/>
      <c r="K1249"/>
      <c r="L1249"/>
      <c r="M1249"/>
      <c r="N1249"/>
      <c r="O1249"/>
      <c r="P1249"/>
      <c r="Q1249"/>
      <c r="R1249"/>
      <c r="S1249"/>
      <c r="T1249"/>
      <c r="U1249"/>
      <c r="V1249"/>
      <c r="W1249"/>
      <c r="X1249"/>
    </row>
    <row r="1250" spans="2:24" x14ac:dyDescent="0.3">
      <c r="B1250" s="113"/>
      <c r="C1250"/>
      <c r="D1250"/>
      <c r="E1250"/>
      <c r="F1250"/>
      <c r="G1250"/>
      <c r="H1250"/>
      <c r="I1250"/>
      <c r="J1250"/>
      <c r="K1250"/>
      <c r="L1250"/>
      <c r="M1250"/>
      <c r="N1250"/>
      <c r="O1250"/>
      <c r="P1250"/>
      <c r="Q1250"/>
      <c r="R1250"/>
      <c r="S1250"/>
      <c r="T1250"/>
      <c r="U1250"/>
      <c r="V1250"/>
      <c r="W1250"/>
      <c r="X1250"/>
    </row>
    <row r="1251" spans="2:24" x14ac:dyDescent="0.3">
      <c r="B1251" s="113"/>
      <c r="C1251"/>
      <c r="D1251"/>
      <c r="E1251"/>
      <c r="F1251"/>
      <c r="G1251"/>
      <c r="H1251"/>
      <c r="I1251"/>
      <c r="J1251"/>
      <c r="K1251"/>
      <c r="L1251"/>
      <c r="M1251"/>
      <c r="N1251"/>
      <c r="O1251"/>
      <c r="P1251"/>
      <c r="Q1251"/>
      <c r="R1251"/>
      <c r="S1251"/>
      <c r="T1251"/>
      <c r="U1251"/>
      <c r="V1251"/>
      <c r="W1251"/>
      <c r="X1251"/>
    </row>
    <row r="1252" spans="2:24" x14ac:dyDescent="0.3">
      <c r="B1252" s="113"/>
      <c r="C1252"/>
      <c r="D1252"/>
      <c r="E1252"/>
      <c r="F1252"/>
      <c r="G1252"/>
      <c r="H1252"/>
      <c r="I1252"/>
      <c r="J1252"/>
      <c r="K1252"/>
      <c r="L1252"/>
      <c r="M1252"/>
      <c r="N1252"/>
      <c r="O1252"/>
      <c r="P1252"/>
      <c r="Q1252"/>
      <c r="R1252"/>
      <c r="S1252"/>
      <c r="T1252"/>
      <c r="U1252"/>
      <c r="V1252"/>
      <c r="W1252"/>
      <c r="X1252"/>
    </row>
    <row r="1253" spans="2:24" x14ac:dyDescent="0.3">
      <c r="B1253" s="113"/>
      <c r="C1253"/>
      <c r="D1253"/>
      <c r="E1253"/>
      <c r="F1253"/>
      <c r="G1253"/>
      <c r="H1253"/>
      <c r="I1253"/>
      <c r="J1253"/>
      <c r="K1253"/>
      <c r="L1253"/>
      <c r="M1253"/>
      <c r="N1253"/>
      <c r="O1253"/>
      <c r="P1253"/>
      <c r="Q1253"/>
      <c r="R1253"/>
      <c r="S1253"/>
      <c r="T1253"/>
      <c r="U1253"/>
      <c r="V1253"/>
      <c r="W1253"/>
      <c r="X1253"/>
    </row>
    <row r="1254" spans="2:24" x14ac:dyDescent="0.3">
      <c r="B1254" s="113"/>
      <c r="C1254"/>
      <c r="D1254"/>
      <c r="E1254"/>
      <c r="F1254"/>
      <c r="G1254"/>
      <c r="H1254"/>
      <c r="I1254"/>
      <c r="J1254"/>
      <c r="K1254"/>
      <c r="L1254"/>
      <c r="M1254"/>
      <c r="N1254"/>
      <c r="O1254"/>
      <c r="P1254"/>
      <c r="Q1254"/>
      <c r="R1254"/>
      <c r="S1254"/>
      <c r="T1254"/>
      <c r="U1254"/>
      <c r="V1254"/>
      <c r="W1254"/>
      <c r="X1254"/>
    </row>
    <row r="1255" spans="2:24" x14ac:dyDescent="0.3">
      <c r="B1255" s="113"/>
      <c r="C1255"/>
      <c r="D1255"/>
      <c r="E1255"/>
      <c r="F1255"/>
      <c r="G1255"/>
      <c r="H1255"/>
      <c r="I1255"/>
      <c r="J1255"/>
      <c r="K1255"/>
      <c r="L1255"/>
      <c r="M1255"/>
      <c r="N1255"/>
      <c r="O1255"/>
      <c r="P1255"/>
      <c r="Q1255"/>
      <c r="R1255"/>
      <c r="S1255"/>
      <c r="T1255"/>
      <c r="U1255"/>
      <c r="V1255"/>
      <c r="W1255"/>
      <c r="X1255"/>
    </row>
    <row r="1256" spans="2:24" x14ac:dyDescent="0.3">
      <c r="B1256" s="113"/>
      <c r="C1256"/>
      <c r="D1256"/>
      <c r="E1256"/>
      <c r="F1256"/>
      <c r="G1256"/>
      <c r="H1256"/>
      <c r="I1256"/>
      <c r="J1256"/>
      <c r="K1256"/>
      <c r="L1256"/>
      <c r="M1256"/>
      <c r="N1256"/>
      <c r="O1256"/>
      <c r="P1256"/>
      <c r="Q1256"/>
      <c r="R1256"/>
      <c r="S1256"/>
      <c r="T1256"/>
      <c r="U1256"/>
      <c r="V1256"/>
      <c r="W1256"/>
      <c r="X1256"/>
    </row>
    <row r="1257" spans="2:24" x14ac:dyDescent="0.3">
      <c r="B1257" s="113"/>
      <c r="C1257"/>
      <c r="D1257"/>
      <c r="E1257"/>
      <c r="F1257"/>
      <c r="G1257"/>
      <c r="H1257"/>
      <c r="I1257"/>
      <c r="J1257"/>
      <c r="K1257"/>
      <c r="L1257"/>
      <c r="M1257"/>
      <c r="N1257"/>
      <c r="O1257"/>
      <c r="P1257"/>
      <c r="Q1257"/>
      <c r="R1257"/>
      <c r="S1257"/>
      <c r="T1257"/>
      <c r="U1257"/>
      <c r="V1257"/>
      <c r="W1257"/>
      <c r="X1257"/>
    </row>
    <row r="1258" spans="2:24" x14ac:dyDescent="0.3">
      <c r="B1258" s="113"/>
      <c r="C1258"/>
      <c r="D1258"/>
      <c r="E1258"/>
      <c r="F1258"/>
      <c r="G1258"/>
      <c r="H1258"/>
      <c r="I1258"/>
      <c r="J1258"/>
      <c r="K1258"/>
      <c r="L1258"/>
      <c r="M1258"/>
      <c r="N1258"/>
      <c r="O1258"/>
      <c r="P1258"/>
      <c r="Q1258"/>
      <c r="R1258"/>
      <c r="S1258"/>
      <c r="T1258"/>
      <c r="U1258"/>
      <c r="V1258"/>
      <c r="W1258"/>
      <c r="X1258"/>
    </row>
    <row r="1259" spans="2:24" x14ac:dyDescent="0.3">
      <c r="B1259" s="113"/>
      <c r="C1259"/>
      <c r="D1259"/>
      <c r="E1259"/>
      <c r="F1259"/>
      <c r="G1259"/>
      <c r="H1259"/>
      <c r="I1259"/>
      <c r="J1259"/>
      <c r="K1259"/>
      <c r="L1259"/>
      <c r="M1259"/>
      <c r="N1259"/>
      <c r="O1259"/>
      <c r="P1259"/>
      <c r="Q1259"/>
      <c r="R1259"/>
      <c r="S1259"/>
      <c r="T1259"/>
      <c r="U1259"/>
      <c r="V1259"/>
      <c r="W1259"/>
      <c r="X1259"/>
    </row>
    <row r="1260" spans="2:24" x14ac:dyDescent="0.3">
      <c r="B1260" s="113"/>
      <c r="C1260"/>
      <c r="D1260"/>
      <c r="E1260"/>
      <c r="F1260"/>
      <c r="G1260"/>
      <c r="H1260"/>
      <c r="I1260"/>
      <c r="J1260"/>
      <c r="K1260"/>
      <c r="L1260"/>
      <c r="M1260"/>
      <c r="N1260"/>
      <c r="O1260"/>
      <c r="P1260"/>
      <c r="Q1260"/>
      <c r="R1260"/>
      <c r="S1260"/>
      <c r="T1260"/>
      <c r="U1260"/>
      <c r="V1260"/>
      <c r="W1260"/>
      <c r="X1260"/>
    </row>
    <row r="1261" spans="2:24" x14ac:dyDescent="0.3">
      <c r="B1261" s="113"/>
      <c r="C1261"/>
      <c r="D1261"/>
      <c r="E1261"/>
      <c r="F1261"/>
      <c r="G1261"/>
      <c r="H1261"/>
      <c r="I1261"/>
      <c r="J1261"/>
      <c r="K1261"/>
      <c r="L1261"/>
      <c r="M1261"/>
      <c r="N1261"/>
      <c r="O1261"/>
      <c r="P1261"/>
      <c r="Q1261"/>
      <c r="R1261"/>
      <c r="S1261"/>
      <c r="T1261"/>
      <c r="U1261"/>
      <c r="V1261"/>
      <c r="W1261"/>
      <c r="X1261"/>
    </row>
    <row r="1262" spans="2:24" x14ac:dyDescent="0.3">
      <c r="B1262" s="113"/>
      <c r="C1262"/>
      <c r="D1262"/>
      <c r="E1262"/>
      <c r="F1262"/>
      <c r="G1262"/>
      <c r="H1262"/>
      <c r="I1262"/>
      <c r="J1262"/>
      <c r="K1262"/>
      <c r="L1262"/>
      <c r="M1262"/>
      <c r="N1262"/>
      <c r="O1262"/>
      <c r="P1262"/>
      <c r="Q1262"/>
      <c r="R1262"/>
      <c r="S1262"/>
      <c r="T1262"/>
      <c r="U1262"/>
      <c r="V1262"/>
      <c r="W1262"/>
      <c r="X1262"/>
    </row>
    <row r="1263" spans="2:24" x14ac:dyDescent="0.3">
      <c r="B1263" s="113"/>
      <c r="C1263"/>
      <c r="D1263"/>
      <c r="E1263"/>
      <c r="F1263"/>
      <c r="G1263"/>
      <c r="H1263"/>
      <c r="I1263"/>
      <c r="J1263"/>
      <c r="K1263"/>
      <c r="L1263"/>
      <c r="M1263"/>
      <c r="N1263"/>
      <c r="O1263"/>
      <c r="P1263"/>
      <c r="Q1263"/>
      <c r="R1263"/>
      <c r="S1263"/>
      <c r="T1263"/>
      <c r="U1263"/>
      <c r="V1263"/>
      <c r="W1263"/>
      <c r="X1263"/>
    </row>
    <row r="1264" spans="2:24" x14ac:dyDescent="0.3">
      <c r="B1264" s="113"/>
      <c r="C1264"/>
      <c r="D1264"/>
      <c r="E1264"/>
      <c r="F1264"/>
      <c r="G1264"/>
      <c r="H1264"/>
      <c r="I1264"/>
      <c r="J1264"/>
      <c r="K1264"/>
      <c r="L1264"/>
      <c r="M1264"/>
      <c r="N1264"/>
      <c r="O1264"/>
      <c r="P1264"/>
      <c r="Q1264"/>
      <c r="R1264"/>
      <c r="S1264"/>
      <c r="T1264"/>
      <c r="U1264"/>
      <c r="V1264"/>
      <c r="W1264"/>
      <c r="X1264"/>
    </row>
    <row r="1265" spans="2:24" x14ac:dyDescent="0.3">
      <c r="B1265" s="113"/>
      <c r="C1265"/>
      <c r="D1265"/>
      <c r="E1265"/>
      <c r="F1265"/>
      <c r="G1265"/>
      <c r="H1265"/>
      <c r="I1265"/>
      <c r="J1265"/>
      <c r="K1265"/>
      <c r="L1265"/>
      <c r="M1265"/>
      <c r="N1265"/>
      <c r="O1265"/>
      <c r="P1265"/>
      <c r="Q1265"/>
      <c r="R1265"/>
      <c r="S1265"/>
      <c r="T1265"/>
      <c r="U1265"/>
      <c r="V1265"/>
      <c r="W1265"/>
      <c r="X1265"/>
    </row>
    <row r="1266" spans="2:24" x14ac:dyDescent="0.3">
      <c r="B1266" s="113"/>
      <c r="C1266"/>
      <c r="D1266"/>
      <c r="E1266"/>
      <c r="F1266"/>
      <c r="G1266"/>
      <c r="H1266"/>
      <c r="I1266"/>
      <c r="J1266"/>
      <c r="K1266"/>
      <c r="L1266"/>
      <c r="M1266"/>
      <c r="N1266"/>
      <c r="O1266"/>
      <c r="P1266"/>
      <c r="Q1266"/>
      <c r="R1266"/>
      <c r="S1266"/>
      <c r="T1266"/>
      <c r="U1266"/>
      <c r="V1266"/>
      <c r="W1266"/>
      <c r="X1266"/>
    </row>
    <row r="1267" spans="2:24" x14ac:dyDescent="0.3">
      <c r="B1267" s="113"/>
      <c r="C1267"/>
      <c r="D1267"/>
      <c r="E1267"/>
      <c r="F1267"/>
      <c r="G1267"/>
      <c r="H1267"/>
      <c r="I1267"/>
      <c r="J1267"/>
      <c r="K1267"/>
      <c r="L1267"/>
      <c r="M1267"/>
      <c r="N1267"/>
      <c r="O1267"/>
      <c r="P1267"/>
      <c r="Q1267"/>
      <c r="R1267"/>
      <c r="S1267"/>
      <c r="T1267"/>
      <c r="U1267"/>
      <c r="V1267"/>
      <c r="W1267"/>
      <c r="X1267"/>
    </row>
    <row r="1268" spans="2:24" x14ac:dyDescent="0.3">
      <c r="B1268" s="113"/>
      <c r="C1268"/>
      <c r="D1268"/>
      <c r="E1268"/>
      <c r="F1268"/>
      <c r="G1268"/>
      <c r="H1268"/>
      <c r="I1268"/>
      <c r="J1268"/>
      <c r="K1268"/>
      <c r="L1268"/>
      <c r="M1268"/>
      <c r="N1268"/>
      <c r="O1268"/>
      <c r="P1268"/>
      <c r="Q1268"/>
      <c r="R1268"/>
      <c r="S1268"/>
      <c r="T1268"/>
      <c r="U1268"/>
      <c r="V1268"/>
      <c r="W1268"/>
      <c r="X1268"/>
    </row>
    <row r="1269" spans="2:24" x14ac:dyDescent="0.3">
      <c r="B1269" s="113"/>
      <c r="C1269"/>
      <c r="D1269"/>
      <c r="E1269"/>
      <c r="F1269"/>
      <c r="G1269"/>
      <c r="H1269"/>
      <c r="I1269"/>
      <c r="J1269"/>
      <c r="K1269"/>
      <c r="L1269"/>
      <c r="M1269"/>
      <c r="N1269"/>
      <c r="O1269"/>
      <c r="P1269"/>
      <c r="Q1269"/>
      <c r="R1269"/>
      <c r="S1269"/>
      <c r="T1269"/>
      <c r="U1269"/>
      <c r="V1269"/>
      <c r="W1269"/>
      <c r="X1269"/>
    </row>
    <row r="1270" spans="2:24" x14ac:dyDescent="0.3">
      <c r="B1270" s="113"/>
      <c r="C1270"/>
      <c r="D1270"/>
      <c r="E1270"/>
      <c r="F1270"/>
      <c r="G1270"/>
      <c r="H1270"/>
      <c r="I1270"/>
      <c r="J1270"/>
      <c r="K1270"/>
      <c r="L1270"/>
      <c r="M1270"/>
      <c r="N1270"/>
      <c r="O1270"/>
      <c r="P1270"/>
      <c r="Q1270"/>
      <c r="R1270"/>
      <c r="S1270"/>
      <c r="T1270"/>
      <c r="U1270"/>
      <c r="V1270"/>
      <c r="W1270"/>
      <c r="X1270"/>
    </row>
    <row r="1271" spans="2:24" x14ac:dyDescent="0.3">
      <c r="B1271" s="113"/>
      <c r="C1271"/>
      <c r="D1271"/>
      <c r="E1271"/>
      <c r="F1271"/>
      <c r="G1271"/>
      <c r="H1271"/>
      <c r="I1271"/>
      <c r="J1271"/>
      <c r="K1271"/>
      <c r="L1271"/>
      <c r="M1271"/>
      <c r="N1271"/>
      <c r="O1271"/>
      <c r="P1271"/>
      <c r="Q1271"/>
      <c r="R1271"/>
      <c r="S1271"/>
      <c r="T1271"/>
      <c r="U1271"/>
      <c r="V1271"/>
      <c r="W1271"/>
      <c r="X1271"/>
    </row>
    <row r="1272" spans="2:24" x14ac:dyDescent="0.3">
      <c r="B1272" s="113"/>
      <c r="C1272"/>
      <c r="D1272"/>
      <c r="E1272"/>
      <c r="F1272"/>
      <c r="G1272"/>
      <c r="H1272"/>
      <c r="I1272"/>
      <c r="J1272"/>
      <c r="K1272"/>
      <c r="L1272"/>
      <c r="M1272"/>
      <c r="N1272"/>
      <c r="O1272"/>
      <c r="P1272"/>
      <c r="Q1272"/>
      <c r="R1272"/>
      <c r="S1272"/>
      <c r="T1272"/>
      <c r="U1272"/>
      <c r="V1272"/>
      <c r="W1272"/>
      <c r="X1272"/>
    </row>
    <row r="1273" spans="2:24" x14ac:dyDescent="0.3">
      <c r="B1273" s="113"/>
      <c r="C1273"/>
      <c r="D1273"/>
      <c r="E1273"/>
      <c r="F1273"/>
      <c r="G1273"/>
      <c r="H1273"/>
      <c r="I1273"/>
      <c r="J1273"/>
      <c r="K1273"/>
      <c r="L1273"/>
      <c r="M1273"/>
      <c r="N1273"/>
      <c r="O1273"/>
      <c r="P1273"/>
      <c r="Q1273"/>
      <c r="R1273"/>
      <c r="S1273"/>
      <c r="T1273"/>
      <c r="U1273"/>
      <c r="V1273"/>
      <c r="W1273"/>
      <c r="X1273"/>
    </row>
    <row r="1274" spans="2:24" x14ac:dyDescent="0.3">
      <c r="B1274" s="113"/>
      <c r="C1274"/>
      <c r="D1274"/>
      <c r="E1274"/>
      <c r="F1274"/>
      <c r="G1274"/>
      <c r="H1274"/>
      <c r="I1274"/>
      <c r="J1274"/>
      <c r="K1274"/>
      <c r="L1274"/>
      <c r="M1274"/>
      <c r="N1274"/>
      <c r="O1274"/>
      <c r="P1274"/>
      <c r="Q1274"/>
      <c r="R1274"/>
      <c r="S1274"/>
      <c r="T1274"/>
      <c r="U1274"/>
      <c r="V1274"/>
      <c r="W1274"/>
      <c r="X1274"/>
    </row>
    <row r="1275" spans="2:24" x14ac:dyDescent="0.3">
      <c r="B1275" s="113"/>
      <c r="C1275"/>
      <c r="D1275"/>
      <c r="E1275"/>
      <c r="F1275"/>
      <c r="G1275"/>
      <c r="H1275"/>
      <c r="I1275"/>
      <c r="J1275"/>
      <c r="K1275"/>
      <c r="L1275"/>
      <c r="M1275"/>
      <c r="N1275"/>
      <c r="O1275"/>
      <c r="P1275"/>
      <c r="Q1275"/>
      <c r="R1275"/>
      <c r="S1275"/>
      <c r="T1275"/>
      <c r="U1275"/>
      <c r="V1275"/>
      <c r="W1275"/>
      <c r="X1275"/>
    </row>
    <row r="1276" spans="2:24" x14ac:dyDescent="0.3">
      <c r="B1276" s="113"/>
      <c r="C1276"/>
      <c r="D1276"/>
      <c r="E1276"/>
      <c r="F1276"/>
      <c r="G1276"/>
      <c r="H1276"/>
      <c r="I1276"/>
      <c r="J1276"/>
      <c r="K1276"/>
      <c r="L1276"/>
      <c r="M1276"/>
      <c r="N1276"/>
      <c r="O1276"/>
      <c r="P1276"/>
      <c r="Q1276"/>
      <c r="R1276"/>
      <c r="S1276"/>
      <c r="T1276"/>
      <c r="U1276"/>
      <c r="V1276"/>
      <c r="W1276"/>
      <c r="X1276"/>
    </row>
    <row r="1277" spans="2:24" x14ac:dyDescent="0.3">
      <c r="B1277" s="113"/>
      <c r="C1277"/>
      <c r="D1277"/>
      <c r="E1277"/>
      <c r="F1277"/>
      <c r="G1277"/>
      <c r="H1277"/>
      <c r="I1277"/>
      <c r="J1277"/>
      <c r="K1277"/>
      <c r="L1277"/>
      <c r="M1277"/>
      <c r="N1277"/>
      <c r="O1277"/>
      <c r="P1277"/>
      <c r="Q1277"/>
      <c r="R1277"/>
      <c r="S1277"/>
      <c r="T1277"/>
      <c r="U1277"/>
      <c r="V1277"/>
      <c r="W1277"/>
      <c r="X1277"/>
    </row>
    <row r="1278" spans="2:24" x14ac:dyDescent="0.3">
      <c r="B1278" s="113"/>
      <c r="C1278"/>
      <c r="D1278"/>
      <c r="E1278"/>
      <c r="F1278"/>
      <c r="G1278"/>
      <c r="H1278"/>
      <c r="I1278"/>
      <c r="J1278"/>
      <c r="K1278"/>
      <c r="L1278"/>
      <c r="M1278"/>
      <c r="N1278"/>
      <c r="O1278"/>
      <c r="P1278"/>
      <c r="Q1278"/>
      <c r="R1278"/>
      <c r="S1278"/>
      <c r="T1278"/>
      <c r="U1278"/>
      <c r="V1278"/>
      <c r="W1278"/>
      <c r="X1278"/>
    </row>
    <row r="1279" spans="2:24" x14ac:dyDescent="0.3">
      <c r="B1279" s="113"/>
      <c r="C1279"/>
      <c r="D1279"/>
      <c r="E1279"/>
      <c r="F1279"/>
      <c r="G1279"/>
      <c r="H1279"/>
      <c r="I1279"/>
      <c r="J1279"/>
      <c r="K1279"/>
      <c r="L1279"/>
      <c r="M1279"/>
      <c r="N1279"/>
      <c r="O1279"/>
      <c r="P1279"/>
      <c r="Q1279"/>
      <c r="R1279"/>
      <c r="S1279"/>
      <c r="T1279"/>
      <c r="U1279"/>
      <c r="V1279"/>
      <c r="W1279"/>
      <c r="X1279"/>
    </row>
    <row r="1280" spans="2:24" x14ac:dyDescent="0.3">
      <c r="B1280" s="113"/>
      <c r="C1280"/>
      <c r="D1280"/>
      <c r="E1280"/>
      <c r="F1280"/>
      <c r="G1280"/>
      <c r="H1280"/>
      <c r="I1280"/>
      <c r="J1280"/>
      <c r="K1280"/>
      <c r="L1280"/>
      <c r="M1280"/>
      <c r="N1280"/>
      <c r="O1280"/>
      <c r="P1280"/>
      <c r="Q1280"/>
      <c r="R1280"/>
      <c r="S1280"/>
      <c r="T1280"/>
      <c r="U1280"/>
      <c r="V1280"/>
      <c r="W1280"/>
      <c r="X1280"/>
    </row>
    <row r="1281" spans="2:24" x14ac:dyDescent="0.3">
      <c r="B1281" s="113"/>
      <c r="C1281"/>
      <c r="D1281"/>
      <c r="E1281"/>
      <c r="F1281"/>
      <c r="G1281"/>
      <c r="H1281"/>
      <c r="I1281"/>
      <c r="J1281"/>
      <c r="K1281"/>
      <c r="L1281"/>
      <c r="M1281"/>
      <c r="N1281"/>
      <c r="O1281"/>
      <c r="P1281"/>
      <c r="Q1281"/>
      <c r="R1281"/>
      <c r="S1281"/>
      <c r="T1281"/>
      <c r="U1281"/>
      <c r="V1281"/>
      <c r="W1281"/>
      <c r="X1281"/>
    </row>
    <row r="1282" spans="2:24" x14ac:dyDescent="0.3">
      <c r="B1282" s="113"/>
      <c r="C1282"/>
      <c r="D1282"/>
      <c r="E1282"/>
      <c r="F1282"/>
      <c r="G1282"/>
      <c r="H1282"/>
      <c r="I1282"/>
      <c r="J1282"/>
      <c r="K1282"/>
      <c r="L1282"/>
      <c r="M1282"/>
      <c r="N1282"/>
      <c r="O1282"/>
      <c r="P1282"/>
      <c r="Q1282"/>
      <c r="R1282"/>
      <c r="S1282"/>
      <c r="T1282"/>
      <c r="U1282"/>
      <c r="V1282"/>
      <c r="W1282"/>
      <c r="X1282"/>
    </row>
    <row r="1283" spans="2:24" x14ac:dyDescent="0.3">
      <c r="B1283" s="113"/>
      <c r="C1283"/>
      <c r="D1283"/>
      <c r="E1283"/>
      <c r="F1283"/>
      <c r="G1283"/>
      <c r="H1283"/>
      <c r="I1283"/>
      <c r="J1283"/>
      <c r="K1283"/>
      <c r="L1283"/>
      <c r="M1283"/>
      <c r="N1283"/>
      <c r="O1283"/>
      <c r="P1283"/>
      <c r="Q1283"/>
      <c r="R1283"/>
      <c r="S1283"/>
      <c r="T1283"/>
      <c r="U1283"/>
      <c r="V1283"/>
      <c r="W1283"/>
      <c r="X1283"/>
    </row>
    <row r="1284" spans="2:24" x14ac:dyDescent="0.3">
      <c r="B1284" s="113"/>
      <c r="C1284"/>
      <c r="D1284"/>
      <c r="E1284"/>
      <c r="F1284"/>
      <c r="G1284"/>
      <c r="H1284"/>
      <c r="I1284"/>
      <c r="J1284"/>
      <c r="K1284"/>
      <c r="L1284"/>
      <c r="M1284"/>
      <c r="N1284"/>
      <c r="O1284"/>
      <c r="P1284"/>
      <c r="Q1284"/>
      <c r="R1284"/>
      <c r="S1284"/>
      <c r="T1284"/>
      <c r="U1284"/>
      <c r="V1284"/>
      <c r="W1284"/>
      <c r="X1284"/>
    </row>
    <row r="1285" spans="2:24" x14ac:dyDescent="0.3">
      <c r="B1285" s="113"/>
      <c r="C1285"/>
      <c r="D1285"/>
      <c r="E1285"/>
      <c r="F1285"/>
      <c r="G1285"/>
      <c r="H1285"/>
      <c r="I1285"/>
      <c r="J1285"/>
      <c r="K1285"/>
      <c r="L1285"/>
      <c r="M1285"/>
      <c r="N1285"/>
      <c r="O1285"/>
      <c r="P1285"/>
      <c r="Q1285"/>
      <c r="R1285"/>
      <c r="S1285"/>
      <c r="T1285"/>
      <c r="U1285"/>
      <c r="V1285"/>
      <c r="W1285"/>
      <c r="X1285"/>
    </row>
    <row r="1286" spans="2:24" x14ac:dyDescent="0.3">
      <c r="B1286" s="113"/>
      <c r="C1286"/>
      <c r="D1286"/>
      <c r="E1286"/>
      <c r="F1286"/>
      <c r="G1286"/>
      <c r="H1286"/>
      <c r="I1286"/>
      <c r="J1286"/>
      <c r="K1286"/>
      <c r="L1286"/>
      <c r="M1286"/>
      <c r="N1286"/>
      <c r="O1286"/>
      <c r="P1286"/>
      <c r="Q1286"/>
      <c r="R1286"/>
      <c r="S1286"/>
      <c r="T1286"/>
      <c r="U1286"/>
      <c r="V1286"/>
      <c r="W1286"/>
      <c r="X1286"/>
    </row>
    <row r="1287" spans="2:24" x14ac:dyDescent="0.3">
      <c r="B1287" s="113"/>
      <c r="C1287"/>
      <c r="D1287"/>
      <c r="E1287"/>
      <c r="F1287"/>
      <c r="G1287"/>
      <c r="H1287"/>
      <c r="I1287"/>
      <c r="J1287"/>
      <c r="K1287"/>
      <c r="L1287"/>
      <c r="M1287"/>
      <c r="N1287"/>
      <c r="O1287"/>
      <c r="P1287"/>
      <c r="Q1287"/>
      <c r="R1287"/>
      <c r="S1287"/>
      <c r="T1287"/>
      <c r="U1287"/>
      <c r="V1287"/>
      <c r="W1287"/>
      <c r="X1287"/>
    </row>
    <row r="1288" spans="2:24" x14ac:dyDescent="0.3">
      <c r="B1288" s="113"/>
      <c r="C1288"/>
      <c r="D1288"/>
      <c r="E1288"/>
      <c r="F1288"/>
      <c r="G1288"/>
      <c r="H1288"/>
      <c r="I1288"/>
      <c r="J1288"/>
      <c r="K1288"/>
      <c r="L1288"/>
      <c r="M1288"/>
      <c r="N1288"/>
      <c r="O1288"/>
      <c r="P1288"/>
      <c r="Q1288"/>
      <c r="R1288"/>
      <c r="S1288"/>
      <c r="T1288"/>
      <c r="U1288"/>
      <c r="V1288"/>
      <c r="W1288"/>
      <c r="X1288"/>
    </row>
    <row r="1289" spans="2:24" x14ac:dyDescent="0.3">
      <c r="B1289" s="113"/>
      <c r="C1289"/>
      <c r="D1289"/>
      <c r="E1289"/>
      <c r="F1289"/>
      <c r="G1289"/>
      <c r="H1289"/>
      <c r="I1289"/>
      <c r="J1289"/>
      <c r="K1289"/>
      <c r="L1289"/>
      <c r="M1289"/>
      <c r="N1289"/>
      <c r="O1289"/>
      <c r="P1289"/>
      <c r="Q1289"/>
      <c r="R1289"/>
      <c r="S1289"/>
      <c r="T1289"/>
      <c r="U1289"/>
      <c r="V1289"/>
      <c r="W1289"/>
      <c r="X1289"/>
    </row>
    <row r="1290" spans="2:24" x14ac:dyDescent="0.3">
      <c r="B1290" s="113"/>
      <c r="C1290"/>
      <c r="D1290"/>
      <c r="E1290"/>
      <c r="F1290"/>
      <c r="G1290"/>
      <c r="H1290"/>
      <c r="I1290"/>
      <c r="J1290"/>
      <c r="K1290"/>
      <c r="L1290"/>
      <c r="M1290"/>
      <c r="N1290"/>
      <c r="O1290"/>
      <c r="P1290"/>
      <c r="Q1290"/>
      <c r="R1290"/>
      <c r="S1290"/>
      <c r="T1290"/>
      <c r="U1290"/>
      <c r="V1290"/>
      <c r="W1290"/>
      <c r="X1290"/>
    </row>
    <row r="1291" spans="2:24" x14ac:dyDescent="0.3">
      <c r="B1291" s="113"/>
      <c r="C1291"/>
      <c r="D1291"/>
      <c r="E1291"/>
      <c r="F1291"/>
      <c r="G1291"/>
      <c r="H1291"/>
      <c r="I1291"/>
      <c r="J1291"/>
      <c r="K1291"/>
      <c r="L1291"/>
      <c r="M1291"/>
      <c r="N1291"/>
      <c r="O1291"/>
      <c r="P1291"/>
      <c r="Q1291"/>
      <c r="R1291"/>
      <c r="S1291"/>
      <c r="T1291"/>
      <c r="U1291"/>
      <c r="V1291"/>
      <c r="W1291"/>
      <c r="X1291"/>
    </row>
    <row r="1292" spans="2:24" x14ac:dyDescent="0.3">
      <c r="B1292" s="113"/>
      <c r="C1292"/>
      <c r="D1292"/>
      <c r="E1292"/>
      <c r="F1292"/>
      <c r="G1292"/>
      <c r="H1292"/>
      <c r="I1292"/>
      <c r="J1292"/>
      <c r="K1292"/>
      <c r="L1292"/>
      <c r="M1292"/>
      <c r="N1292"/>
      <c r="O1292"/>
      <c r="P1292"/>
      <c r="Q1292"/>
      <c r="R1292"/>
      <c r="S1292"/>
      <c r="T1292"/>
      <c r="U1292"/>
      <c r="V1292"/>
      <c r="W1292"/>
      <c r="X1292"/>
    </row>
    <row r="1293" spans="2:24" x14ac:dyDescent="0.3">
      <c r="B1293" s="113"/>
      <c r="C1293"/>
      <c r="D1293"/>
      <c r="E1293"/>
      <c r="F1293"/>
      <c r="G1293"/>
      <c r="H1293"/>
      <c r="I1293"/>
      <c r="J1293"/>
      <c r="K1293"/>
      <c r="L1293"/>
      <c r="M1293"/>
      <c r="N1293"/>
      <c r="O1293"/>
      <c r="P1293"/>
      <c r="Q1293"/>
      <c r="R1293"/>
      <c r="S1293"/>
      <c r="T1293"/>
      <c r="U1293"/>
      <c r="V1293"/>
      <c r="W1293"/>
      <c r="X1293"/>
    </row>
    <row r="1294" spans="2:24" x14ac:dyDescent="0.3">
      <c r="B1294" s="113"/>
      <c r="C1294"/>
      <c r="D1294"/>
      <c r="E1294"/>
      <c r="F1294"/>
      <c r="G1294"/>
      <c r="H1294"/>
      <c r="I1294"/>
      <c r="J1294"/>
      <c r="K1294"/>
      <c r="L1294"/>
      <c r="M1294"/>
      <c r="N1294"/>
      <c r="O1294"/>
      <c r="P1294"/>
      <c r="Q1294"/>
      <c r="R1294"/>
      <c r="S1294"/>
      <c r="T1294"/>
      <c r="U1294"/>
      <c r="V1294"/>
      <c r="W1294"/>
      <c r="X1294"/>
    </row>
    <row r="1295" spans="2:24" x14ac:dyDescent="0.3">
      <c r="B1295" s="113"/>
      <c r="C1295"/>
      <c r="D1295"/>
      <c r="E1295"/>
      <c r="F1295"/>
      <c r="G1295"/>
      <c r="H1295"/>
      <c r="I1295"/>
      <c r="J1295"/>
      <c r="K1295"/>
      <c r="L1295"/>
      <c r="M1295"/>
      <c r="N1295"/>
      <c r="O1295"/>
      <c r="P1295"/>
      <c r="Q1295"/>
      <c r="R1295"/>
      <c r="S1295"/>
      <c r="T1295"/>
      <c r="U1295"/>
      <c r="V1295"/>
      <c r="W1295"/>
      <c r="X1295"/>
    </row>
    <row r="1296" spans="2:24" x14ac:dyDescent="0.3">
      <c r="B1296" s="113"/>
      <c r="C1296"/>
      <c r="D1296"/>
      <c r="E1296"/>
      <c r="F1296"/>
      <c r="G1296"/>
      <c r="H1296"/>
      <c r="I1296"/>
      <c r="J1296"/>
      <c r="K1296"/>
      <c r="L1296"/>
      <c r="M1296"/>
      <c r="N1296"/>
      <c r="O1296"/>
      <c r="P1296"/>
      <c r="Q1296"/>
      <c r="R1296"/>
      <c r="S1296"/>
      <c r="T1296"/>
      <c r="U1296"/>
      <c r="V1296"/>
      <c r="W1296"/>
      <c r="X1296"/>
    </row>
    <row r="1297" spans="2:24" x14ac:dyDescent="0.3">
      <c r="B1297" s="113"/>
      <c r="C1297"/>
      <c r="D1297"/>
      <c r="E1297"/>
      <c r="F1297"/>
      <c r="G1297"/>
      <c r="H1297"/>
      <c r="I1297"/>
      <c r="J1297"/>
      <c r="K1297"/>
      <c r="L1297"/>
      <c r="M1297"/>
      <c r="N1297"/>
      <c r="O1297"/>
      <c r="P1297"/>
      <c r="Q1297"/>
      <c r="R1297"/>
      <c r="S1297"/>
      <c r="T1297"/>
      <c r="U1297"/>
      <c r="V1297"/>
      <c r="W1297"/>
      <c r="X1297"/>
    </row>
    <row r="1298" spans="2:24" x14ac:dyDescent="0.3">
      <c r="B1298" s="113"/>
      <c r="C1298"/>
      <c r="D1298"/>
      <c r="E1298"/>
      <c r="F1298"/>
      <c r="G1298"/>
      <c r="H1298"/>
      <c r="I1298"/>
      <c r="J1298"/>
      <c r="K1298"/>
      <c r="L1298"/>
      <c r="M1298"/>
      <c r="N1298"/>
      <c r="O1298"/>
      <c r="P1298"/>
      <c r="Q1298"/>
      <c r="R1298"/>
      <c r="S1298"/>
      <c r="T1298"/>
      <c r="U1298"/>
      <c r="V1298"/>
      <c r="W1298"/>
      <c r="X1298"/>
    </row>
    <row r="1299" spans="2:24" x14ac:dyDescent="0.3">
      <c r="B1299" s="113"/>
      <c r="C1299"/>
      <c r="D1299"/>
      <c r="E1299"/>
      <c r="F1299"/>
      <c r="G1299"/>
      <c r="H1299"/>
      <c r="I1299"/>
      <c r="J1299"/>
      <c r="K1299"/>
      <c r="L1299"/>
      <c r="M1299"/>
      <c r="N1299"/>
      <c r="O1299"/>
      <c r="P1299"/>
      <c r="Q1299"/>
      <c r="R1299"/>
      <c r="S1299"/>
      <c r="T1299"/>
      <c r="U1299"/>
      <c r="V1299"/>
      <c r="W1299"/>
      <c r="X1299"/>
    </row>
    <row r="1300" spans="2:24" x14ac:dyDescent="0.3">
      <c r="B1300" s="113"/>
      <c r="C1300"/>
      <c r="D1300"/>
      <c r="E1300"/>
      <c r="F1300"/>
      <c r="G1300"/>
      <c r="H1300"/>
      <c r="I1300"/>
      <c r="J1300"/>
      <c r="K1300"/>
      <c r="L1300"/>
      <c r="M1300"/>
      <c r="N1300"/>
      <c r="O1300"/>
      <c r="P1300"/>
      <c r="Q1300"/>
      <c r="R1300"/>
      <c r="S1300"/>
      <c r="T1300"/>
      <c r="U1300"/>
      <c r="V1300"/>
      <c r="W1300"/>
      <c r="X1300"/>
    </row>
    <row r="1301" spans="2:24" x14ac:dyDescent="0.3">
      <c r="B1301" s="113"/>
      <c r="C1301"/>
      <c r="D1301"/>
      <c r="E1301"/>
      <c r="F1301"/>
      <c r="G1301"/>
      <c r="H1301"/>
      <c r="I1301"/>
      <c r="J1301"/>
      <c r="K1301"/>
      <c r="L1301"/>
      <c r="M1301"/>
      <c r="N1301"/>
      <c r="O1301"/>
      <c r="P1301"/>
      <c r="Q1301"/>
      <c r="R1301"/>
      <c r="S1301"/>
      <c r="T1301"/>
      <c r="U1301"/>
      <c r="V1301"/>
      <c r="W1301"/>
      <c r="X1301"/>
    </row>
    <row r="1302" spans="2:24" x14ac:dyDescent="0.3">
      <c r="B1302" s="113"/>
      <c r="C1302"/>
      <c r="D1302"/>
      <c r="E1302"/>
      <c r="F1302"/>
      <c r="G1302"/>
      <c r="H1302"/>
      <c r="I1302"/>
      <c r="J1302"/>
      <c r="K1302"/>
      <c r="L1302"/>
      <c r="M1302"/>
      <c r="N1302"/>
      <c r="O1302"/>
      <c r="P1302"/>
      <c r="Q1302"/>
      <c r="R1302"/>
      <c r="S1302"/>
      <c r="T1302"/>
      <c r="U1302"/>
      <c r="V1302"/>
      <c r="W1302"/>
      <c r="X1302"/>
    </row>
    <row r="1303" spans="2:24" x14ac:dyDescent="0.3">
      <c r="B1303" s="113"/>
      <c r="C1303"/>
      <c r="D1303"/>
      <c r="E1303"/>
      <c r="F1303"/>
      <c r="G1303"/>
      <c r="H1303"/>
      <c r="I1303"/>
      <c r="J1303"/>
      <c r="K1303"/>
      <c r="L1303"/>
      <c r="M1303"/>
      <c r="N1303"/>
      <c r="O1303"/>
      <c r="P1303"/>
      <c r="Q1303"/>
      <c r="R1303"/>
      <c r="S1303"/>
      <c r="T1303"/>
      <c r="U1303"/>
      <c r="V1303"/>
      <c r="W1303"/>
      <c r="X1303"/>
    </row>
    <row r="1304" spans="2:24" x14ac:dyDescent="0.3">
      <c r="B1304" s="113"/>
      <c r="C1304"/>
      <c r="D1304"/>
      <c r="E1304"/>
      <c r="F1304"/>
      <c r="G1304"/>
      <c r="H1304"/>
      <c r="I1304"/>
      <c r="J1304"/>
      <c r="K1304"/>
      <c r="L1304"/>
      <c r="M1304"/>
      <c r="N1304"/>
      <c r="O1304"/>
      <c r="P1304"/>
      <c r="Q1304"/>
      <c r="R1304"/>
      <c r="S1304"/>
      <c r="T1304"/>
      <c r="U1304"/>
      <c r="V1304"/>
      <c r="W1304"/>
      <c r="X1304"/>
    </row>
    <row r="1305" spans="2:24" x14ac:dyDescent="0.3">
      <c r="B1305" s="113"/>
      <c r="C1305"/>
      <c r="D1305"/>
      <c r="E1305"/>
      <c r="F1305"/>
      <c r="G1305"/>
      <c r="H1305"/>
      <c r="I1305"/>
      <c r="J1305"/>
      <c r="K1305"/>
      <c r="L1305"/>
      <c r="M1305"/>
      <c r="N1305"/>
      <c r="O1305"/>
      <c r="P1305"/>
      <c r="Q1305"/>
      <c r="R1305"/>
      <c r="S1305"/>
      <c r="T1305"/>
      <c r="U1305"/>
      <c r="V1305"/>
      <c r="W1305"/>
      <c r="X1305"/>
    </row>
    <row r="1306" spans="2:24" x14ac:dyDescent="0.3">
      <c r="B1306" s="113"/>
      <c r="C1306"/>
      <c r="D1306"/>
      <c r="E1306"/>
      <c r="F1306"/>
      <c r="G1306"/>
      <c r="H1306"/>
      <c r="I1306"/>
      <c r="J1306"/>
      <c r="K1306"/>
      <c r="L1306"/>
      <c r="M1306"/>
      <c r="N1306"/>
      <c r="O1306"/>
      <c r="P1306"/>
      <c r="Q1306"/>
      <c r="R1306"/>
      <c r="S1306"/>
      <c r="T1306"/>
      <c r="U1306"/>
      <c r="V1306"/>
      <c r="W1306"/>
      <c r="X1306"/>
    </row>
    <row r="1307" spans="2:24" x14ac:dyDescent="0.3">
      <c r="B1307" s="113"/>
      <c r="C1307"/>
      <c r="D1307"/>
      <c r="E1307"/>
      <c r="F1307"/>
      <c r="G1307"/>
      <c r="H1307"/>
      <c r="I1307"/>
      <c r="J1307"/>
      <c r="K1307"/>
      <c r="L1307"/>
      <c r="M1307"/>
      <c r="N1307"/>
      <c r="O1307"/>
      <c r="P1307"/>
      <c r="Q1307"/>
      <c r="R1307"/>
      <c r="S1307"/>
      <c r="T1307"/>
      <c r="U1307"/>
      <c r="V1307"/>
      <c r="W1307"/>
      <c r="X1307"/>
    </row>
    <row r="1308" spans="2:24" x14ac:dyDescent="0.3">
      <c r="B1308" s="113"/>
      <c r="C1308"/>
      <c r="D1308"/>
      <c r="E1308"/>
      <c r="F1308"/>
      <c r="G1308"/>
      <c r="H1308"/>
      <c r="I1308"/>
      <c r="J1308"/>
      <c r="K1308"/>
      <c r="L1308"/>
      <c r="M1308"/>
      <c r="N1308"/>
      <c r="O1308"/>
      <c r="P1308"/>
      <c r="Q1308"/>
      <c r="R1308"/>
      <c r="S1308"/>
      <c r="T1308"/>
      <c r="U1308"/>
      <c r="V1308"/>
      <c r="W1308"/>
      <c r="X1308"/>
    </row>
    <row r="1309" spans="2:24" x14ac:dyDescent="0.3">
      <c r="B1309" s="113"/>
      <c r="C1309"/>
      <c r="D1309"/>
      <c r="E1309"/>
      <c r="F1309"/>
      <c r="G1309"/>
      <c r="H1309"/>
      <c r="I1309"/>
      <c r="J1309"/>
      <c r="K1309"/>
      <c r="L1309"/>
      <c r="M1309"/>
      <c r="N1309"/>
      <c r="O1309"/>
      <c r="P1309"/>
      <c r="Q1309"/>
      <c r="R1309"/>
      <c r="S1309"/>
      <c r="T1309"/>
      <c r="U1309"/>
      <c r="V1309"/>
      <c r="W1309"/>
      <c r="X1309"/>
    </row>
    <row r="1310" spans="2:24" x14ac:dyDescent="0.3">
      <c r="B1310" s="113"/>
      <c r="C1310"/>
      <c r="D1310"/>
      <c r="E1310"/>
      <c r="F1310"/>
      <c r="G1310"/>
      <c r="H1310"/>
      <c r="I1310"/>
      <c r="J1310"/>
      <c r="K1310"/>
      <c r="L1310"/>
      <c r="M1310"/>
      <c r="N1310"/>
      <c r="O1310"/>
      <c r="P1310"/>
      <c r="Q1310"/>
      <c r="R1310"/>
      <c r="S1310"/>
      <c r="T1310"/>
      <c r="U1310"/>
      <c r="V1310"/>
      <c r="W1310"/>
      <c r="X1310"/>
    </row>
    <row r="1311" spans="2:24" x14ac:dyDescent="0.3">
      <c r="B1311" s="113"/>
      <c r="C1311"/>
      <c r="D1311"/>
      <c r="E1311"/>
      <c r="F1311"/>
      <c r="G1311"/>
      <c r="H1311"/>
      <c r="I1311"/>
      <c r="J1311"/>
      <c r="K1311"/>
      <c r="L1311"/>
      <c r="M1311"/>
      <c r="N1311"/>
      <c r="O1311"/>
      <c r="P1311"/>
      <c r="Q1311"/>
      <c r="R1311"/>
      <c r="S1311"/>
      <c r="T1311"/>
      <c r="U1311"/>
      <c r="V1311"/>
      <c r="W1311"/>
      <c r="X1311"/>
    </row>
    <row r="1312" spans="2:24" x14ac:dyDescent="0.3">
      <c r="B1312" s="113"/>
      <c r="C1312"/>
      <c r="D1312"/>
      <c r="E1312"/>
      <c r="F1312"/>
      <c r="G1312"/>
      <c r="H1312"/>
      <c r="I1312"/>
      <c r="J1312"/>
      <c r="K1312"/>
      <c r="L1312"/>
      <c r="M1312"/>
      <c r="N1312"/>
      <c r="O1312"/>
      <c r="P1312"/>
      <c r="Q1312"/>
      <c r="R1312"/>
      <c r="S1312"/>
      <c r="T1312"/>
      <c r="U1312"/>
      <c r="V1312"/>
      <c r="W1312"/>
      <c r="X1312"/>
    </row>
    <row r="1313" spans="2:24" x14ac:dyDescent="0.3">
      <c r="B1313" s="113"/>
      <c r="C1313"/>
      <c r="D1313"/>
      <c r="E1313"/>
      <c r="F1313"/>
      <c r="G1313"/>
      <c r="H1313"/>
      <c r="I1313"/>
      <c r="J1313"/>
      <c r="K1313"/>
      <c r="L1313"/>
      <c r="M1313"/>
      <c r="N1313"/>
      <c r="O1313"/>
      <c r="P1313"/>
      <c r="Q1313"/>
      <c r="R1313"/>
      <c r="S1313"/>
      <c r="T1313"/>
      <c r="U1313"/>
      <c r="V1313"/>
      <c r="W1313"/>
      <c r="X1313"/>
    </row>
    <row r="1314" spans="2:24" x14ac:dyDescent="0.3">
      <c r="B1314" s="113"/>
      <c r="C1314"/>
      <c r="D1314"/>
      <c r="E1314"/>
      <c r="F1314"/>
      <c r="G1314"/>
      <c r="H1314"/>
      <c r="I1314"/>
      <c r="J1314"/>
      <c r="K1314"/>
      <c r="L1314"/>
      <c r="M1314"/>
      <c r="N1314"/>
      <c r="O1314"/>
      <c r="P1314"/>
      <c r="Q1314"/>
      <c r="R1314"/>
      <c r="S1314"/>
      <c r="T1314"/>
      <c r="U1314"/>
      <c r="V1314"/>
      <c r="W1314"/>
      <c r="X1314"/>
    </row>
    <row r="1315" spans="2:24" x14ac:dyDescent="0.3">
      <c r="B1315" s="113"/>
      <c r="C1315"/>
      <c r="D1315"/>
      <c r="E1315"/>
      <c r="F1315"/>
      <c r="G1315"/>
      <c r="H1315"/>
      <c r="I1315"/>
      <c r="J1315"/>
      <c r="K1315"/>
      <c r="L1315"/>
      <c r="M1315"/>
      <c r="N1315"/>
      <c r="O1315"/>
      <c r="P1315"/>
      <c r="Q1315"/>
      <c r="R1315"/>
      <c r="S1315"/>
      <c r="T1315"/>
      <c r="U1315"/>
      <c r="V1315"/>
      <c r="W1315"/>
      <c r="X1315"/>
    </row>
    <row r="1316" spans="2:24" x14ac:dyDescent="0.3">
      <c r="B1316" s="113"/>
      <c r="C1316"/>
      <c r="D1316"/>
      <c r="E1316"/>
      <c r="F1316"/>
      <c r="G1316"/>
      <c r="H1316"/>
      <c r="I1316"/>
      <c r="J1316"/>
      <c r="K1316"/>
      <c r="L1316"/>
      <c r="M1316"/>
      <c r="N1316"/>
      <c r="O1316"/>
      <c r="P1316"/>
      <c r="Q1316"/>
      <c r="R1316"/>
      <c r="S1316"/>
      <c r="T1316"/>
      <c r="U1316"/>
      <c r="V1316"/>
      <c r="W1316"/>
      <c r="X1316"/>
    </row>
    <row r="1317" spans="2:24" x14ac:dyDescent="0.3">
      <c r="B1317" s="113"/>
      <c r="C1317"/>
      <c r="D1317"/>
      <c r="E1317"/>
      <c r="F1317"/>
      <c r="G1317"/>
      <c r="H1317"/>
      <c r="I1317"/>
      <c r="J1317"/>
      <c r="K1317"/>
      <c r="L1317"/>
      <c r="M1317"/>
      <c r="N1317"/>
      <c r="O1317"/>
      <c r="P1317"/>
      <c r="Q1317"/>
      <c r="R1317"/>
      <c r="S1317"/>
      <c r="T1317"/>
      <c r="U1317"/>
      <c r="V1317"/>
      <c r="W1317"/>
      <c r="X1317"/>
    </row>
    <row r="1318" spans="2:24" x14ac:dyDescent="0.3">
      <c r="B1318" s="113"/>
      <c r="C1318"/>
      <c r="D1318"/>
      <c r="E1318"/>
      <c r="F1318"/>
      <c r="G1318"/>
      <c r="H1318"/>
      <c r="I1318"/>
      <c r="J1318"/>
      <c r="K1318"/>
      <c r="L1318"/>
      <c r="M1318"/>
      <c r="N1318"/>
      <c r="O1318"/>
      <c r="P1318"/>
      <c r="Q1318"/>
      <c r="R1318"/>
      <c r="S1318"/>
      <c r="T1318"/>
      <c r="U1318"/>
      <c r="V1318"/>
      <c r="W1318"/>
      <c r="X1318"/>
    </row>
    <row r="1319" spans="2:24" x14ac:dyDescent="0.3">
      <c r="B1319" s="113"/>
      <c r="C1319"/>
      <c r="D1319"/>
      <c r="E1319"/>
      <c r="F1319"/>
      <c r="G1319"/>
      <c r="H1319"/>
      <c r="I1319"/>
      <c r="J1319"/>
      <c r="K1319"/>
      <c r="L1319"/>
      <c r="M1319"/>
      <c r="N1319"/>
      <c r="O1319"/>
      <c r="P1319"/>
      <c r="Q1319"/>
      <c r="R1319"/>
      <c r="S1319"/>
      <c r="T1319"/>
      <c r="U1319"/>
      <c r="V1319"/>
      <c r="W1319"/>
      <c r="X1319"/>
    </row>
    <row r="1320" spans="2:24" x14ac:dyDescent="0.3">
      <c r="B1320" s="113"/>
      <c r="C1320"/>
      <c r="D1320"/>
      <c r="E1320"/>
      <c r="F1320"/>
      <c r="G1320"/>
      <c r="H1320"/>
      <c r="I1320"/>
      <c r="J1320"/>
      <c r="K1320"/>
      <c r="L1320"/>
      <c r="M1320"/>
      <c r="N1320"/>
      <c r="O1320"/>
      <c r="P1320"/>
      <c r="Q1320"/>
      <c r="R1320"/>
      <c r="S1320"/>
      <c r="T1320"/>
      <c r="U1320"/>
      <c r="V1320"/>
      <c r="W1320"/>
      <c r="X1320"/>
    </row>
    <row r="1321" spans="2:24" x14ac:dyDescent="0.3">
      <c r="B1321" s="113"/>
      <c r="C1321"/>
      <c r="D1321"/>
      <c r="E1321"/>
      <c r="F1321"/>
      <c r="G1321"/>
      <c r="H1321"/>
      <c r="I1321"/>
      <c r="J1321"/>
      <c r="K1321"/>
      <c r="L1321"/>
      <c r="M1321"/>
      <c r="N1321"/>
      <c r="O1321"/>
      <c r="P1321"/>
      <c r="Q1321"/>
      <c r="R1321"/>
      <c r="S1321"/>
      <c r="T1321"/>
      <c r="U1321"/>
      <c r="V1321"/>
      <c r="W1321"/>
      <c r="X1321"/>
    </row>
    <row r="1322" spans="2:24" x14ac:dyDescent="0.3">
      <c r="B1322" s="113"/>
      <c r="C1322"/>
      <c r="D1322"/>
      <c r="E1322"/>
      <c r="F1322"/>
      <c r="G1322"/>
      <c r="H1322"/>
      <c r="I1322"/>
      <c r="J1322"/>
      <c r="K1322"/>
      <c r="L1322"/>
      <c r="M1322"/>
      <c r="N1322"/>
      <c r="O1322"/>
      <c r="P1322"/>
      <c r="Q1322"/>
      <c r="R1322"/>
      <c r="S1322"/>
      <c r="T1322"/>
      <c r="U1322"/>
      <c r="V1322"/>
      <c r="W1322"/>
      <c r="X1322"/>
    </row>
    <row r="1323" spans="2:24" x14ac:dyDescent="0.3">
      <c r="B1323" s="113"/>
      <c r="C1323"/>
      <c r="D1323"/>
      <c r="E1323"/>
      <c r="F1323"/>
      <c r="G1323"/>
      <c r="H1323"/>
      <c r="I1323"/>
      <c r="J1323"/>
      <c r="K1323"/>
      <c r="L1323"/>
      <c r="M1323"/>
      <c r="N1323"/>
      <c r="O1323"/>
      <c r="P1323"/>
      <c r="Q1323"/>
      <c r="R1323"/>
      <c r="S1323"/>
      <c r="T1323"/>
      <c r="U1323"/>
      <c r="V1323"/>
      <c r="W1323"/>
      <c r="X1323"/>
    </row>
    <row r="1324" spans="2:24" x14ac:dyDescent="0.3">
      <c r="B1324" s="113"/>
      <c r="C1324"/>
      <c r="D1324"/>
      <c r="E1324"/>
      <c r="F1324"/>
      <c r="G1324"/>
      <c r="H1324"/>
      <c r="I1324"/>
      <c r="J1324"/>
      <c r="K1324"/>
      <c r="L1324"/>
      <c r="M1324"/>
      <c r="N1324"/>
      <c r="O1324"/>
      <c r="P1324"/>
      <c r="Q1324"/>
      <c r="R1324"/>
      <c r="S1324"/>
      <c r="T1324"/>
      <c r="U1324"/>
      <c r="V1324"/>
      <c r="W1324"/>
      <c r="X1324"/>
    </row>
    <row r="1325" spans="2:24" x14ac:dyDescent="0.3">
      <c r="B1325" s="113"/>
      <c r="C1325"/>
      <c r="D1325"/>
      <c r="E1325"/>
      <c r="F1325"/>
      <c r="G1325"/>
      <c r="H1325"/>
      <c r="I1325"/>
      <c r="J1325"/>
      <c r="K1325"/>
      <c r="L1325"/>
      <c r="M1325"/>
      <c r="N1325"/>
      <c r="O1325"/>
      <c r="P1325"/>
      <c r="Q1325"/>
      <c r="R1325"/>
      <c r="S1325"/>
      <c r="T1325"/>
      <c r="U1325"/>
      <c r="V1325"/>
      <c r="W1325"/>
      <c r="X1325"/>
    </row>
    <row r="1326" spans="2:24" x14ac:dyDescent="0.3">
      <c r="B1326" s="113"/>
      <c r="C1326"/>
      <c r="D1326"/>
      <c r="E1326"/>
      <c r="F1326"/>
      <c r="G1326"/>
      <c r="H1326"/>
      <c r="I1326"/>
      <c r="J1326"/>
      <c r="K1326"/>
      <c r="L1326"/>
      <c r="M1326"/>
      <c r="N1326"/>
      <c r="O1326"/>
      <c r="P1326"/>
      <c r="Q1326"/>
      <c r="R1326"/>
      <c r="S1326"/>
      <c r="T1326"/>
      <c r="U1326"/>
      <c r="V1326"/>
      <c r="W1326"/>
      <c r="X1326"/>
    </row>
    <row r="1327" spans="2:24" x14ac:dyDescent="0.3">
      <c r="B1327" s="113"/>
      <c r="C1327"/>
      <c r="D1327"/>
      <c r="E1327"/>
      <c r="F1327"/>
      <c r="G1327"/>
      <c r="H1327"/>
      <c r="I1327"/>
      <c r="J1327"/>
      <c r="K1327"/>
      <c r="L1327"/>
      <c r="M1327"/>
      <c r="N1327"/>
      <c r="O1327"/>
      <c r="P1327"/>
      <c r="Q1327"/>
      <c r="R1327"/>
      <c r="S1327"/>
      <c r="T1327"/>
      <c r="U1327"/>
      <c r="V1327"/>
      <c r="W1327"/>
      <c r="X1327"/>
    </row>
    <row r="1328" spans="2:24" x14ac:dyDescent="0.3">
      <c r="B1328" s="113"/>
      <c r="C1328"/>
      <c r="D1328"/>
      <c r="E1328"/>
      <c r="F1328"/>
      <c r="G1328"/>
      <c r="H1328"/>
      <c r="I1328"/>
      <c r="J1328"/>
      <c r="K1328"/>
      <c r="L1328"/>
      <c r="M1328"/>
      <c r="N1328"/>
      <c r="O1328"/>
      <c r="P1328"/>
      <c r="Q1328"/>
      <c r="R1328"/>
      <c r="S1328"/>
      <c r="T1328"/>
      <c r="U1328"/>
      <c r="V1328"/>
      <c r="W1328"/>
      <c r="X1328"/>
    </row>
    <row r="1329" spans="2:24" x14ac:dyDescent="0.3">
      <c r="B1329" s="113"/>
      <c r="C1329"/>
      <c r="D1329"/>
      <c r="E1329"/>
      <c r="F1329"/>
      <c r="G1329"/>
      <c r="H1329"/>
      <c r="I1329"/>
      <c r="J1329"/>
      <c r="K1329"/>
      <c r="L1329"/>
      <c r="M1329"/>
      <c r="N1329"/>
      <c r="O1329"/>
      <c r="P1329"/>
      <c r="Q1329"/>
      <c r="R1329"/>
      <c r="S1329"/>
      <c r="T1329"/>
      <c r="U1329"/>
      <c r="V1329"/>
      <c r="W1329"/>
      <c r="X1329"/>
    </row>
    <row r="1330" spans="2:24" x14ac:dyDescent="0.3">
      <c r="B1330" s="113"/>
      <c r="C1330"/>
      <c r="D1330"/>
      <c r="E1330"/>
      <c r="F1330"/>
      <c r="G1330"/>
      <c r="H1330"/>
      <c r="I1330"/>
      <c r="J1330"/>
      <c r="K1330"/>
      <c r="L1330"/>
      <c r="M1330"/>
      <c r="N1330"/>
      <c r="O1330"/>
      <c r="P1330"/>
      <c r="Q1330"/>
      <c r="R1330"/>
      <c r="S1330"/>
      <c r="T1330"/>
      <c r="U1330"/>
      <c r="V1330"/>
      <c r="W1330"/>
      <c r="X1330"/>
    </row>
    <row r="1331" spans="2:24" x14ac:dyDescent="0.3">
      <c r="B1331" s="113"/>
      <c r="C1331"/>
      <c r="D1331"/>
      <c r="E1331"/>
      <c r="F1331"/>
      <c r="G1331"/>
      <c r="H1331"/>
      <c r="I1331"/>
      <c r="J1331"/>
      <c r="K1331"/>
      <c r="L1331"/>
      <c r="M1331"/>
      <c r="N1331"/>
      <c r="O1331"/>
      <c r="P1331"/>
      <c r="Q1331"/>
      <c r="R1331"/>
      <c r="S1331"/>
      <c r="T1331"/>
      <c r="U1331"/>
      <c r="V1331"/>
      <c r="W1331"/>
      <c r="X1331"/>
    </row>
    <row r="1332" spans="2:24" x14ac:dyDescent="0.3">
      <c r="B1332" s="113"/>
      <c r="C1332"/>
      <c r="D1332"/>
      <c r="E1332"/>
      <c r="F1332"/>
      <c r="G1332"/>
      <c r="H1332"/>
      <c r="I1332"/>
      <c r="J1332"/>
      <c r="K1332"/>
      <c r="L1332"/>
      <c r="M1332"/>
      <c r="N1332"/>
      <c r="O1332"/>
      <c r="P1332"/>
      <c r="Q1332"/>
      <c r="R1332"/>
      <c r="S1332"/>
      <c r="T1332"/>
      <c r="U1332"/>
      <c r="V1332"/>
      <c r="W1332"/>
      <c r="X1332"/>
    </row>
    <row r="1333" spans="2:24" x14ac:dyDescent="0.3">
      <c r="B1333" s="113"/>
      <c r="C1333"/>
      <c r="D1333"/>
      <c r="E1333"/>
      <c r="F1333"/>
      <c r="G1333"/>
      <c r="H1333"/>
      <c r="I1333"/>
      <c r="J1333"/>
      <c r="K1333"/>
      <c r="L1333"/>
      <c r="M1333"/>
      <c r="N1333"/>
      <c r="O1333"/>
      <c r="P1333"/>
      <c r="Q1333"/>
      <c r="R1333"/>
      <c r="S1333"/>
      <c r="T1333"/>
      <c r="U1333"/>
      <c r="V1333"/>
      <c r="W1333"/>
      <c r="X1333"/>
    </row>
    <row r="1334" spans="2:24" x14ac:dyDescent="0.3">
      <c r="B1334" s="113"/>
      <c r="C1334"/>
      <c r="D1334"/>
      <c r="E1334"/>
      <c r="F1334"/>
      <c r="G1334"/>
      <c r="H1334"/>
      <c r="I1334"/>
      <c r="J1334"/>
      <c r="K1334"/>
      <c r="L1334"/>
      <c r="M1334"/>
      <c r="N1334"/>
      <c r="O1334"/>
      <c r="P1334"/>
      <c r="Q1334"/>
      <c r="R1334"/>
      <c r="S1334"/>
      <c r="T1334"/>
      <c r="U1334"/>
      <c r="V1334"/>
      <c r="W1334"/>
      <c r="X1334"/>
    </row>
    <row r="1335" spans="2:24" x14ac:dyDescent="0.3">
      <c r="B1335" s="113"/>
      <c r="C1335"/>
      <c r="D1335"/>
      <c r="E1335"/>
      <c r="F1335"/>
      <c r="G1335"/>
      <c r="H1335"/>
      <c r="I1335"/>
      <c r="J1335"/>
      <c r="K1335"/>
      <c r="L1335"/>
      <c r="M1335"/>
      <c r="N1335"/>
      <c r="O1335"/>
      <c r="P1335"/>
      <c r="Q1335"/>
      <c r="R1335"/>
      <c r="S1335"/>
      <c r="T1335"/>
      <c r="U1335"/>
      <c r="V1335"/>
      <c r="W1335"/>
      <c r="X1335"/>
    </row>
    <row r="1336" spans="2:24" x14ac:dyDescent="0.3">
      <c r="B1336" s="113"/>
      <c r="C1336"/>
      <c r="D1336"/>
      <c r="E1336"/>
      <c r="F1336"/>
      <c r="G1336"/>
      <c r="H1336"/>
      <c r="I1336"/>
      <c r="J1336"/>
      <c r="K1336"/>
      <c r="L1336"/>
      <c r="M1336"/>
      <c r="N1336"/>
      <c r="O1336"/>
      <c r="P1336"/>
      <c r="Q1336"/>
      <c r="R1336"/>
      <c r="S1336"/>
      <c r="T1336"/>
      <c r="U1336"/>
      <c r="V1336"/>
      <c r="W1336"/>
      <c r="X1336"/>
    </row>
    <row r="1337" spans="2:24" x14ac:dyDescent="0.3">
      <c r="B1337" s="113"/>
      <c r="C1337"/>
      <c r="D1337"/>
      <c r="E1337"/>
      <c r="F1337"/>
      <c r="G1337"/>
      <c r="H1337"/>
      <c r="I1337"/>
      <c r="J1337"/>
      <c r="K1337"/>
      <c r="L1337"/>
      <c r="M1337"/>
      <c r="N1337"/>
      <c r="O1337"/>
      <c r="P1337"/>
      <c r="Q1337"/>
      <c r="R1337"/>
      <c r="S1337"/>
      <c r="T1337"/>
      <c r="U1337"/>
      <c r="V1337"/>
      <c r="W1337"/>
      <c r="X1337"/>
    </row>
    <row r="1338" spans="2:24" x14ac:dyDescent="0.3">
      <c r="B1338" s="113"/>
      <c r="C1338"/>
      <c r="D1338"/>
      <c r="E1338"/>
      <c r="F1338"/>
      <c r="G1338"/>
      <c r="H1338"/>
      <c r="I1338"/>
      <c r="J1338"/>
      <c r="K1338"/>
      <c r="L1338"/>
      <c r="M1338"/>
      <c r="N1338"/>
      <c r="O1338"/>
      <c r="P1338"/>
      <c r="Q1338"/>
      <c r="R1338"/>
      <c r="S1338"/>
      <c r="T1338"/>
      <c r="U1338"/>
      <c r="V1338"/>
      <c r="W1338"/>
      <c r="X1338"/>
    </row>
    <row r="1339" spans="2:24" x14ac:dyDescent="0.3">
      <c r="B1339" s="113"/>
      <c r="C1339"/>
      <c r="D1339"/>
      <c r="E1339"/>
      <c r="F1339"/>
      <c r="G1339"/>
      <c r="H1339"/>
      <c r="I1339"/>
      <c r="J1339"/>
      <c r="K1339"/>
      <c r="L1339"/>
      <c r="M1339"/>
      <c r="N1339"/>
      <c r="O1339"/>
      <c r="P1339"/>
      <c r="Q1339"/>
      <c r="R1339"/>
      <c r="S1339"/>
      <c r="T1339"/>
      <c r="U1339"/>
      <c r="V1339"/>
      <c r="W1339"/>
      <c r="X1339"/>
    </row>
    <row r="1340" spans="2:24" x14ac:dyDescent="0.3">
      <c r="B1340" s="113"/>
      <c r="C1340"/>
      <c r="D1340"/>
      <c r="E1340"/>
      <c r="F1340"/>
      <c r="G1340"/>
      <c r="H1340"/>
      <c r="I1340"/>
      <c r="J1340"/>
      <c r="K1340"/>
      <c r="L1340"/>
      <c r="M1340"/>
      <c r="N1340"/>
      <c r="O1340"/>
      <c r="P1340"/>
      <c r="Q1340"/>
      <c r="R1340"/>
      <c r="S1340"/>
      <c r="T1340"/>
      <c r="U1340"/>
      <c r="V1340"/>
      <c r="W1340"/>
      <c r="X1340"/>
    </row>
    <row r="1341" spans="2:24" x14ac:dyDescent="0.3">
      <c r="B1341" s="113"/>
      <c r="C1341"/>
      <c r="D1341"/>
      <c r="E1341"/>
      <c r="F1341"/>
      <c r="G1341"/>
      <c r="H1341"/>
      <c r="I1341"/>
      <c r="J1341"/>
      <c r="K1341"/>
      <c r="L1341"/>
      <c r="M1341"/>
      <c r="N1341"/>
      <c r="O1341"/>
      <c r="P1341"/>
      <c r="Q1341"/>
      <c r="R1341"/>
      <c r="S1341"/>
      <c r="T1341"/>
      <c r="U1341"/>
      <c r="V1341"/>
      <c r="W1341"/>
      <c r="X1341"/>
    </row>
    <row r="1342" spans="2:24" x14ac:dyDescent="0.3">
      <c r="B1342" s="113"/>
      <c r="C1342"/>
      <c r="D1342"/>
      <c r="E1342"/>
      <c r="F1342"/>
      <c r="G1342"/>
      <c r="H1342"/>
      <c r="I1342"/>
      <c r="J1342"/>
      <c r="K1342"/>
      <c r="L1342"/>
      <c r="M1342"/>
      <c r="N1342"/>
      <c r="O1342"/>
      <c r="P1342"/>
      <c r="Q1342"/>
      <c r="R1342"/>
      <c r="S1342"/>
      <c r="T1342"/>
      <c r="U1342"/>
      <c r="V1342"/>
      <c r="W1342"/>
      <c r="X1342"/>
    </row>
    <row r="1343" spans="2:24" x14ac:dyDescent="0.3">
      <c r="B1343" s="113"/>
      <c r="C1343"/>
      <c r="D1343"/>
      <c r="E1343"/>
      <c r="F1343"/>
      <c r="G1343"/>
      <c r="H1343"/>
      <c r="I1343"/>
      <c r="J1343"/>
      <c r="K1343"/>
      <c r="L1343"/>
      <c r="M1343"/>
      <c r="N1343"/>
      <c r="O1343"/>
      <c r="P1343"/>
      <c r="Q1343"/>
      <c r="R1343"/>
      <c r="S1343"/>
      <c r="T1343"/>
      <c r="U1343"/>
      <c r="V1343"/>
      <c r="W1343"/>
      <c r="X1343"/>
    </row>
    <row r="1344" spans="2:24" x14ac:dyDescent="0.3">
      <c r="B1344" s="113"/>
      <c r="C1344"/>
      <c r="D1344"/>
      <c r="E1344"/>
      <c r="F1344"/>
      <c r="G1344"/>
      <c r="H1344"/>
      <c r="I1344"/>
      <c r="J1344"/>
      <c r="K1344"/>
      <c r="L1344"/>
      <c r="M1344"/>
      <c r="N1344"/>
      <c r="O1344"/>
      <c r="P1344"/>
      <c r="Q1344"/>
      <c r="R1344"/>
      <c r="S1344"/>
      <c r="T1344"/>
      <c r="U1344"/>
      <c r="V1344"/>
      <c r="W1344"/>
      <c r="X1344"/>
    </row>
    <row r="1345" spans="2:24" x14ac:dyDescent="0.3">
      <c r="B1345" s="113"/>
      <c r="C1345"/>
      <c r="D1345"/>
      <c r="E1345"/>
      <c r="F1345"/>
      <c r="G1345"/>
      <c r="H1345"/>
      <c r="I1345"/>
      <c r="J1345"/>
      <c r="K1345"/>
      <c r="L1345"/>
      <c r="M1345"/>
      <c r="N1345"/>
      <c r="O1345"/>
      <c r="P1345"/>
      <c r="Q1345"/>
      <c r="R1345"/>
      <c r="S1345"/>
      <c r="T1345"/>
      <c r="U1345"/>
      <c r="V1345"/>
      <c r="W1345"/>
      <c r="X1345"/>
    </row>
    <row r="1346" spans="2:24" x14ac:dyDescent="0.3">
      <c r="B1346" s="113"/>
      <c r="C1346"/>
      <c r="D1346"/>
      <c r="E1346"/>
      <c r="F1346"/>
      <c r="G1346"/>
      <c r="H1346"/>
      <c r="I1346"/>
      <c r="J1346"/>
      <c r="K1346"/>
      <c r="L1346"/>
      <c r="M1346"/>
      <c r="N1346"/>
      <c r="O1346"/>
      <c r="P1346"/>
      <c r="Q1346"/>
      <c r="R1346"/>
      <c r="S1346"/>
      <c r="T1346"/>
      <c r="U1346"/>
      <c r="V1346"/>
      <c r="W1346"/>
      <c r="X1346"/>
    </row>
    <row r="1347" spans="2:24" x14ac:dyDescent="0.3">
      <c r="B1347" s="113"/>
      <c r="C1347"/>
      <c r="D1347"/>
      <c r="E1347"/>
      <c r="F1347"/>
      <c r="G1347"/>
      <c r="H1347"/>
      <c r="I1347"/>
      <c r="J1347"/>
      <c r="K1347"/>
      <c r="L1347"/>
      <c r="M1347"/>
      <c r="N1347"/>
      <c r="O1347"/>
      <c r="P1347"/>
      <c r="Q1347"/>
      <c r="R1347"/>
      <c r="S1347"/>
      <c r="T1347"/>
      <c r="U1347"/>
      <c r="V1347"/>
      <c r="W1347"/>
      <c r="X1347"/>
    </row>
    <row r="1348" spans="2:24" x14ac:dyDescent="0.3">
      <c r="B1348" s="113"/>
      <c r="C1348"/>
      <c r="D1348"/>
      <c r="E1348"/>
      <c r="F1348"/>
      <c r="G1348"/>
      <c r="H1348"/>
      <c r="I1348"/>
      <c r="J1348"/>
      <c r="K1348"/>
      <c r="L1348"/>
      <c r="M1348"/>
      <c r="N1348"/>
      <c r="O1348"/>
      <c r="P1348"/>
      <c r="Q1348"/>
      <c r="R1348"/>
      <c r="S1348"/>
      <c r="T1348"/>
      <c r="U1348"/>
      <c r="V1348"/>
      <c r="W1348"/>
      <c r="X1348"/>
    </row>
    <row r="1349" spans="2:24" x14ac:dyDescent="0.3">
      <c r="B1349" s="113"/>
      <c r="C1349"/>
      <c r="D1349"/>
      <c r="E1349"/>
      <c r="F1349"/>
      <c r="G1349"/>
      <c r="H1349"/>
      <c r="I1349"/>
      <c r="J1349"/>
      <c r="K1349"/>
      <c r="L1349"/>
      <c r="M1349"/>
      <c r="N1349"/>
      <c r="O1349"/>
      <c r="P1349"/>
      <c r="Q1349"/>
      <c r="R1349"/>
      <c r="S1349"/>
      <c r="T1349"/>
      <c r="U1349"/>
      <c r="V1349"/>
      <c r="W1349"/>
      <c r="X1349"/>
    </row>
    <row r="1350" spans="2:24" x14ac:dyDescent="0.3">
      <c r="B1350" s="113"/>
      <c r="C1350"/>
      <c r="D1350"/>
      <c r="E1350"/>
      <c r="F1350"/>
      <c r="G1350"/>
      <c r="H1350"/>
      <c r="I1350"/>
      <c r="J1350"/>
      <c r="K1350"/>
      <c r="L1350"/>
      <c r="M1350"/>
      <c r="N1350"/>
      <c r="O1350"/>
      <c r="P1350"/>
      <c r="Q1350"/>
      <c r="R1350"/>
      <c r="S1350"/>
      <c r="T1350"/>
      <c r="U1350"/>
      <c r="V1350"/>
      <c r="W1350"/>
      <c r="X1350"/>
    </row>
    <row r="1351" spans="2:24" x14ac:dyDescent="0.3">
      <c r="B1351" s="113"/>
      <c r="C1351"/>
      <c r="D1351"/>
      <c r="E1351"/>
      <c r="F1351"/>
      <c r="G1351"/>
      <c r="H1351"/>
      <c r="I1351"/>
      <c r="J1351"/>
      <c r="K1351"/>
      <c r="L1351"/>
      <c r="M1351"/>
      <c r="N1351"/>
      <c r="O1351"/>
      <c r="P1351"/>
      <c r="Q1351"/>
      <c r="R1351"/>
      <c r="S1351"/>
      <c r="T1351"/>
      <c r="U1351"/>
      <c r="V1351"/>
      <c r="W1351"/>
      <c r="X1351"/>
    </row>
    <row r="1352" spans="2:24" x14ac:dyDescent="0.3">
      <c r="B1352" s="113"/>
      <c r="C1352"/>
      <c r="D1352"/>
      <c r="E1352"/>
      <c r="F1352"/>
      <c r="G1352"/>
      <c r="H1352"/>
      <c r="I1352"/>
      <c r="J1352"/>
      <c r="K1352"/>
      <c r="L1352"/>
      <c r="M1352"/>
      <c r="N1352"/>
      <c r="O1352"/>
      <c r="P1352"/>
      <c r="Q1352"/>
      <c r="R1352"/>
      <c r="S1352"/>
      <c r="T1352"/>
      <c r="U1352"/>
      <c r="V1352"/>
      <c r="W1352"/>
      <c r="X1352"/>
    </row>
    <row r="1353" spans="2:24" x14ac:dyDescent="0.3">
      <c r="B1353" s="113"/>
      <c r="C1353"/>
      <c r="D1353"/>
      <c r="E1353"/>
      <c r="F1353"/>
      <c r="G1353"/>
      <c r="H1353"/>
      <c r="I1353"/>
      <c r="J1353"/>
      <c r="K1353"/>
      <c r="L1353"/>
      <c r="M1353"/>
      <c r="N1353"/>
      <c r="O1353"/>
      <c r="P1353"/>
      <c r="Q1353"/>
      <c r="R1353"/>
      <c r="S1353"/>
      <c r="T1353"/>
      <c r="U1353"/>
      <c r="V1353"/>
      <c r="W1353"/>
      <c r="X1353"/>
    </row>
    <row r="1354" spans="2:24" x14ac:dyDescent="0.3">
      <c r="B1354" s="113"/>
      <c r="C1354"/>
      <c r="D1354"/>
      <c r="E1354"/>
      <c r="F1354"/>
      <c r="G1354"/>
      <c r="H1354"/>
      <c r="I1354"/>
      <c r="J1354"/>
      <c r="K1354"/>
      <c r="L1354"/>
      <c r="M1354"/>
      <c r="N1354"/>
      <c r="O1354"/>
      <c r="P1354"/>
      <c r="Q1354"/>
      <c r="R1354"/>
      <c r="S1354"/>
      <c r="T1354"/>
      <c r="U1354"/>
      <c r="V1354"/>
      <c r="W1354"/>
      <c r="X1354"/>
    </row>
    <row r="1355" spans="2:24" x14ac:dyDescent="0.3">
      <c r="B1355" s="113"/>
      <c r="C1355"/>
      <c r="D1355"/>
      <c r="E1355"/>
      <c r="F1355"/>
      <c r="G1355"/>
      <c r="H1355"/>
      <c r="I1355"/>
      <c r="J1355"/>
      <c r="K1355"/>
      <c r="L1355"/>
      <c r="M1355"/>
      <c r="N1355"/>
      <c r="O1355"/>
      <c r="P1355"/>
      <c r="Q1355"/>
      <c r="R1355"/>
      <c r="S1355"/>
      <c r="T1355"/>
      <c r="U1355"/>
      <c r="V1355"/>
      <c r="W1355"/>
      <c r="X1355"/>
    </row>
    <row r="1356" spans="2:24" x14ac:dyDescent="0.3">
      <c r="B1356" s="113"/>
      <c r="C1356"/>
      <c r="D1356"/>
      <c r="E1356"/>
      <c r="F1356"/>
      <c r="G1356"/>
      <c r="H1356"/>
      <c r="I1356"/>
      <c r="J1356"/>
      <c r="K1356"/>
      <c r="L1356"/>
      <c r="M1356"/>
      <c r="N1356"/>
      <c r="O1356"/>
      <c r="P1356"/>
      <c r="Q1356"/>
      <c r="R1356"/>
      <c r="S1356"/>
      <c r="T1356"/>
      <c r="U1356"/>
      <c r="V1356"/>
      <c r="W1356"/>
      <c r="X1356"/>
    </row>
    <row r="1357" spans="2:24" x14ac:dyDescent="0.3">
      <c r="B1357" s="113"/>
      <c r="C1357"/>
      <c r="D1357"/>
      <c r="E1357"/>
      <c r="F1357"/>
      <c r="G1357"/>
      <c r="H1357"/>
      <c r="I1357"/>
      <c r="J1357"/>
      <c r="K1357"/>
      <c r="L1357"/>
      <c r="M1357"/>
      <c r="N1357"/>
      <c r="O1357"/>
      <c r="P1357"/>
      <c r="Q1357"/>
      <c r="R1357"/>
      <c r="S1357"/>
      <c r="T1357"/>
      <c r="U1357"/>
      <c r="V1357"/>
      <c r="W1357"/>
      <c r="X1357"/>
    </row>
    <row r="1358" spans="2:24" x14ac:dyDescent="0.3">
      <c r="B1358" s="113"/>
      <c r="C1358"/>
      <c r="D1358"/>
      <c r="E1358"/>
      <c r="F1358"/>
      <c r="G1358"/>
      <c r="H1358"/>
      <c r="I1358"/>
      <c r="J1358"/>
      <c r="K1358"/>
      <c r="L1358"/>
      <c r="M1358"/>
      <c r="N1358"/>
      <c r="O1358"/>
      <c r="P1358"/>
      <c r="Q1358"/>
      <c r="R1358"/>
      <c r="S1358"/>
      <c r="T1358"/>
      <c r="U1358"/>
      <c r="V1358"/>
      <c r="W1358"/>
      <c r="X1358"/>
    </row>
    <row r="1359" spans="2:24" x14ac:dyDescent="0.3">
      <c r="B1359" s="113"/>
      <c r="C1359"/>
      <c r="D1359"/>
      <c r="E1359"/>
      <c r="F1359"/>
      <c r="G1359"/>
      <c r="H1359"/>
      <c r="I1359"/>
      <c r="J1359"/>
      <c r="K1359"/>
      <c r="L1359"/>
      <c r="M1359"/>
      <c r="N1359"/>
      <c r="O1359"/>
      <c r="P1359"/>
      <c r="Q1359"/>
      <c r="R1359"/>
      <c r="S1359"/>
      <c r="T1359"/>
      <c r="U1359"/>
      <c r="V1359"/>
      <c r="W1359"/>
      <c r="X1359"/>
    </row>
    <row r="1360" spans="2:24" x14ac:dyDescent="0.3">
      <c r="B1360" s="113"/>
      <c r="C1360"/>
      <c r="D1360"/>
      <c r="E1360"/>
      <c r="F1360"/>
      <c r="G1360"/>
      <c r="H1360"/>
      <c r="I1360"/>
      <c r="J1360"/>
      <c r="K1360"/>
      <c r="L1360"/>
      <c r="M1360"/>
      <c r="N1360"/>
      <c r="O1360"/>
      <c r="P1360"/>
      <c r="Q1360"/>
      <c r="R1360"/>
      <c r="S1360"/>
      <c r="T1360"/>
      <c r="U1360"/>
      <c r="V1360"/>
      <c r="W1360"/>
      <c r="X1360"/>
    </row>
    <row r="1361" spans="2:24" x14ac:dyDescent="0.3">
      <c r="B1361" s="113"/>
      <c r="C1361"/>
      <c r="D1361"/>
      <c r="E1361"/>
      <c r="F1361"/>
      <c r="G1361"/>
      <c r="H1361"/>
      <c r="I1361"/>
      <c r="J1361"/>
      <c r="K1361"/>
      <c r="L1361"/>
      <c r="M1361"/>
      <c r="N1361"/>
      <c r="O1361"/>
      <c r="P1361"/>
      <c r="Q1361"/>
      <c r="R1361"/>
      <c r="S1361"/>
      <c r="T1361"/>
      <c r="U1361"/>
      <c r="V1361"/>
      <c r="W1361"/>
      <c r="X1361"/>
    </row>
    <row r="1362" spans="2:24" x14ac:dyDescent="0.3">
      <c r="B1362" s="113"/>
      <c r="C1362"/>
      <c r="D1362"/>
      <c r="E1362"/>
      <c r="F1362"/>
      <c r="G1362"/>
      <c r="H1362"/>
      <c r="I1362"/>
      <c r="J1362"/>
      <c r="K1362"/>
      <c r="L1362"/>
      <c r="M1362"/>
      <c r="N1362"/>
      <c r="O1362"/>
      <c r="P1362"/>
      <c r="Q1362"/>
      <c r="R1362"/>
      <c r="S1362"/>
      <c r="T1362"/>
      <c r="U1362"/>
      <c r="V1362"/>
      <c r="W1362"/>
      <c r="X1362"/>
    </row>
    <row r="1363" spans="2:24" x14ac:dyDescent="0.3">
      <c r="B1363" s="113"/>
      <c r="C1363"/>
      <c r="D1363"/>
      <c r="E1363"/>
      <c r="F1363"/>
      <c r="G1363"/>
      <c r="H1363"/>
      <c r="I1363"/>
      <c r="J1363"/>
      <c r="K1363"/>
      <c r="L1363"/>
      <c r="M1363"/>
      <c r="N1363"/>
      <c r="O1363"/>
      <c r="P1363"/>
      <c r="Q1363"/>
      <c r="R1363"/>
      <c r="S1363"/>
      <c r="T1363"/>
      <c r="U1363"/>
      <c r="V1363"/>
      <c r="W1363"/>
      <c r="X1363"/>
    </row>
    <row r="1364" spans="2:24" x14ac:dyDescent="0.3">
      <c r="B1364" s="113"/>
      <c r="C1364"/>
      <c r="D1364"/>
      <c r="E1364"/>
      <c r="F1364"/>
      <c r="G1364"/>
      <c r="H1364"/>
      <c r="I1364"/>
      <c r="J1364"/>
      <c r="K1364"/>
      <c r="L1364"/>
      <c r="M1364"/>
      <c r="N1364"/>
      <c r="O1364"/>
      <c r="P1364"/>
      <c r="Q1364"/>
      <c r="R1364"/>
      <c r="S1364"/>
      <c r="T1364"/>
      <c r="U1364"/>
      <c r="V1364"/>
      <c r="W1364"/>
      <c r="X1364"/>
    </row>
    <row r="1365" spans="2:24" x14ac:dyDescent="0.3">
      <c r="B1365" s="113"/>
      <c r="C1365"/>
      <c r="D1365"/>
      <c r="E1365"/>
      <c r="F1365"/>
      <c r="G1365"/>
      <c r="H1365"/>
      <c r="I1365"/>
      <c r="J1365"/>
      <c r="K1365"/>
      <c r="L1365"/>
      <c r="M1365"/>
      <c r="N1365"/>
      <c r="O1365"/>
      <c r="P1365"/>
      <c r="Q1365"/>
      <c r="R1365"/>
      <c r="S1365"/>
      <c r="T1365"/>
      <c r="U1365"/>
      <c r="V1365"/>
      <c r="W1365"/>
      <c r="X1365"/>
    </row>
    <row r="1366" spans="2:24" x14ac:dyDescent="0.3">
      <c r="B1366" s="113"/>
      <c r="C1366"/>
      <c r="D1366"/>
      <c r="E1366"/>
      <c r="F1366"/>
      <c r="G1366"/>
      <c r="H1366"/>
      <c r="I1366"/>
      <c r="J1366"/>
      <c r="K1366"/>
      <c r="L1366"/>
      <c r="M1366"/>
      <c r="N1366"/>
      <c r="O1366"/>
      <c r="P1366"/>
      <c r="Q1366"/>
      <c r="R1366"/>
      <c r="S1366"/>
      <c r="T1366"/>
      <c r="U1366"/>
      <c r="V1366"/>
      <c r="W1366"/>
      <c r="X1366"/>
    </row>
    <row r="1367" spans="2:24" x14ac:dyDescent="0.3">
      <c r="B1367" s="113"/>
      <c r="C1367"/>
      <c r="D1367"/>
      <c r="E1367"/>
      <c r="F1367"/>
      <c r="G1367"/>
      <c r="H1367"/>
      <c r="I1367"/>
      <c r="J1367"/>
      <c r="K1367"/>
      <c r="L1367"/>
      <c r="M1367"/>
      <c r="N1367"/>
      <c r="O1367"/>
      <c r="P1367"/>
      <c r="Q1367"/>
      <c r="R1367"/>
      <c r="S1367"/>
      <c r="T1367"/>
      <c r="U1367"/>
      <c r="V1367"/>
      <c r="W1367"/>
      <c r="X1367"/>
    </row>
    <row r="1368" spans="2:24" x14ac:dyDescent="0.3">
      <c r="B1368" s="113"/>
      <c r="C1368"/>
      <c r="D1368"/>
      <c r="E1368"/>
      <c r="F1368"/>
      <c r="G1368"/>
      <c r="H1368"/>
      <c r="I1368"/>
      <c r="J1368"/>
      <c r="K1368"/>
      <c r="L1368"/>
      <c r="M1368"/>
      <c r="N1368"/>
      <c r="O1368"/>
      <c r="P1368"/>
      <c r="Q1368"/>
      <c r="R1368"/>
      <c r="S1368"/>
      <c r="T1368"/>
      <c r="U1368"/>
      <c r="V1368"/>
      <c r="W1368"/>
      <c r="X1368"/>
    </row>
    <row r="1369" spans="2:24" x14ac:dyDescent="0.3">
      <c r="B1369" s="113"/>
      <c r="C1369"/>
      <c r="D1369"/>
      <c r="E1369"/>
      <c r="F1369"/>
      <c r="G1369"/>
      <c r="H1369"/>
      <c r="I1369"/>
      <c r="J1369"/>
      <c r="K1369"/>
      <c r="L1369"/>
      <c r="M1369"/>
      <c r="N1369"/>
      <c r="O1369"/>
      <c r="P1369"/>
      <c r="Q1369"/>
      <c r="R1369"/>
      <c r="S1369"/>
      <c r="T1369"/>
      <c r="U1369"/>
      <c r="V1369"/>
      <c r="W1369"/>
      <c r="X1369"/>
    </row>
    <row r="1370" spans="2:24" x14ac:dyDescent="0.3">
      <c r="B1370" s="113"/>
      <c r="C1370"/>
      <c r="D1370"/>
      <c r="E1370"/>
      <c r="F1370"/>
      <c r="G1370"/>
      <c r="H1370"/>
      <c r="I1370"/>
      <c r="J1370"/>
      <c r="K1370"/>
      <c r="L1370"/>
      <c r="M1370"/>
      <c r="N1370"/>
      <c r="O1370"/>
      <c r="P1370"/>
      <c r="Q1370"/>
      <c r="R1370"/>
      <c r="S1370"/>
      <c r="T1370"/>
      <c r="U1370"/>
      <c r="V1370"/>
      <c r="W1370"/>
      <c r="X1370"/>
    </row>
    <row r="1371" spans="2:24" x14ac:dyDescent="0.3">
      <c r="B1371" s="113"/>
      <c r="C1371"/>
      <c r="D1371"/>
      <c r="E1371"/>
      <c r="F1371"/>
      <c r="G1371"/>
      <c r="H1371"/>
      <c r="I1371"/>
      <c r="J1371"/>
      <c r="K1371"/>
      <c r="L1371"/>
      <c r="M1371"/>
      <c r="N1371"/>
      <c r="O1371"/>
      <c r="P1371"/>
      <c r="Q1371"/>
      <c r="R1371"/>
      <c r="S1371"/>
      <c r="T1371"/>
      <c r="U1371"/>
      <c r="V1371"/>
      <c r="W1371"/>
      <c r="X1371"/>
    </row>
    <row r="1372" spans="2:24" x14ac:dyDescent="0.3">
      <c r="B1372" s="113"/>
      <c r="C1372"/>
      <c r="D1372"/>
      <c r="E1372"/>
      <c r="F1372"/>
      <c r="G1372"/>
      <c r="H1372"/>
      <c r="I1372"/>
      <c r="J1372"/>
      <c r="K1372"/>
      <c r="L1372"/>
      <c r="M1372"/>
      <c r="N1372"/>
      <c r="O1372"/>
      <c r="P1372"/>
      <c r="Q1372"/>
      <c r="R1372"/>
      <c r="S1372"/>
      <c r="T1372"/>
      <c r="U1372"/>
      <c r="V1372"/>
      <c r="W1372"/>
      <c r="X1372"/>
    </row>
    <row r="1373" spans="2:24" x14ac:dyDescent="0.3">
      <c r="B1373" s="113"/>
      <c r="C1373"/>
      <c r="D1373"/>
      <c r="E1373"/>
      <c r="F1373"/>
      <c r="G1373"/>
      <c r="H1373"/>
      <c r="I1373"/>
      <c r="J1373"/>
      <c r="K1373"/>
      <c r="L1373"/>
      <c r="M1373"/>
      <c r="N1373"/>
      <c r="O1373"/>
      <c r="P1373"/>
      <c r="Q1373"/>
      <c r="R1373"/>
      <c r="S1373"/>
      <c r="T1373"/>
      <c r="U1373"/>
      <c r="V1373"/>
      <c r="W1373"/>
      <c r="X1373"/>
    </row>
    <row r="1374" spans="2:24" x14ac:dyDescent="0.3">
      <c r="B1374" s="113"/>
      <c r="C1374"/>
      <c r="D1374"/>
      <c r="E1374"/>
      <c r="F1374"/>
      <c r="G1374"/>
      <c r="H1374"/>
      <c r="I1374"/>
      <c r="J1374"/>
      <c r="K1374"/>
      <c r="L1374"/>
      <c r="M1374"/>
      <c r="N1374"/>
      <c r="O1374"/>
      <c r="P1374"/>
      <c r="Q1374"/>
      <c r="R1374"/>
      <c r="S1374"/>
      <c r="T1374"/>
      <c r="U1374"/>
      <c r="V1374"/>
      <c r="W1374"/>
      <c r="X1374"/>
    </row>
    <row r="1375" spans="2:24" x14ac:dyDescent="0.3">
      <c r="B1375" s="113"/>
      <c r="C1375"/>
      <c r="D1375"/>
      <c r="E1375"/>
      <c r="F1375"/>
      <c r="G1375"/>
      <c r="H1375"/>
      <c r="I1375"/>
      <c r="J1375"/>
      <c r="K1375"/>
      <c r="L1375"/>
      <c r="M1375"/>
      <c r="N1375"/>
      <c r="O1375"/>
      <c r="P1375"/>
      <c r="Q1375"/>
      <c r="R1375"/>
      <c r="S1375"/>
      <c r="T1375"/>
      <c r="U1375"/>
      <c r="V1375"/>
      <c r="W1375"/>
      <c r="X1375"/>
    </row>
    <row r="1376" spans="2:24" x14ac:dyDescent="0.3">
      <c r="B1376" s="113"/>
      <c r="C1376"/>
      <c r="D1376"/>
      <c r="E1376"/>
      <c r="F1376"/>
      <c r="G1376"/>
      <c r="H1376"/>
      <c r="I1376"/>
      <c r="J1376"/>
      <c r="K1376"/>
      <c r="L1376"/>
      <c r="M1376"/>
      <c r="N1376"/>
      <c r="O1376"/>
      <c r="P1376"/>
      <c r="Q1376"/>
      <c r="R1376"/>
      <c r="S1376"/>
      <c r="T1376"/>
      <c r="U1376"/>
      <c r="V1376"/>
      <c r="W1376"/>
      <c r="X1376"/>
    </row>
    <row r="1377" spans="2:24" x14ac:dyDescent="0.3">
      <c r="B1377" s="113"/>
      <c r="C1377"/>
      <c r="D1377"/>
      <c r="E1377"/>
      <c r="F1377"/>
      <c r="G1377"/>
      <c r="H1377"/>
      <c r="I1377"/>
      <c r="J1377"/>
      <c r="K1377"/>
      <c r="L1377"/>
      <c r="M1377"/>
      <c r="N1377"/>
      <c r="O1377"/>
      <c r="P1377"/>
      <c r="Q1377"/>
      <c r="R1377"/>
      <c r="S1377"/>
      <c r="T1377"/>
      <c r="U1377"/>
      <c r="V1377"/>
      <c r="W1377"/>
      <c r="X1377"/>
    </row>
    <row r="1378" spans="2:24" x14ac:dyDescent="0.3">
      <c r="B1378" s="113"/>
      <c r="C1378"/>
      <c r="D1378"/>
      <c r="E1378"/>
      <c r="F1378"/>
      <c r="G1378"/>
      <c r="H1378"/>
      <c r="I1378"/>
      <c r="J1378"/>
      <c r="K1378"/>
      <c r="L1378"/>
      <c r="M1378"/>
      <c r="N1378"/>
      <c r="O1378"/>
      <c r="P1378"/>
      <c r="Q1378"/>
      <c r="R1378"/>
      <c r="S1378"/>
      <c r="T1378"/>
      <c r="U1378"/>
      <c r="V1378"/>
      <c r="W1378"/>
      <c r="X1378"/>
    </row>
    <row r="1379" spans="2:24" x14ac:dyDescent="0.3">
      <c r="B1379" s="113"/>
      <c r="C1379"/>
      <c r="D1379"/>
      <c r="E1379"/>
      <c r="F1379"/>
      <c r="G1379"/>
      <c r="H1379"/>
      <c r="I1379"/>
      <c r="J1379"/>
      <c r="K1379"/>
      <c r="L1379"/>
      <c r="M1379"/>
      <c r="N1379"/>
      <c r="O1379"/>
      <c r="P1379"/>
      <c r="Q1379"/>
      <c r="R1379"/>
      <c r="S1379"/>
      <c r="T1379"/>
      <c r="U1379"/>
      <c r="V1379"/>
      <c r="W1379"/>
      <c r="X1379"/>
    </row>
    <row r="1380" spans="2:24" x14ac:dyDescent="0.3">
      <c r="B1380" s="113"/>
      <c r="C1380"/>
      <c r="D1380"/>
      <c r="E1380"/>
      <c r="F1380"/>
      <c r="G1380"/>
      <c r="H1380"/>
      <c r="I1380"/>
      <c r="J1380"/>
      <c r="K1380"/>
      <c r="L1380"/>
      <c r="M1380"/>
      <c r="N1380"/>
      <c r="O1380"/>
      <c r="P1380"/>
      <c r="Q1380"/>
      <c r="R1380"/>
      <c r="S1380"/>
      <c r="T1380"/>
      <c r="U1380"/>
      <c r="V1380"/>
      <c r="W1380"/>
      <c r="X1380"/>
    </row>
    <row r="1381" spans="2:24" x14ac:dyDescent="0.3">
      <c r="B1381" s="113"/>
      <c r="C1381"/>
      <c r="D1381"/>
      <c r="E1381"/>
      <c r="F1381"/>
      <c r="G1381"/>
      <c r="H1381"/>
      <c r="I1381"/>
      <c r="J1381"/>
      <c r="K1381"/>
      <c r="L1381"/>
      <c r="M1381"/>
      <c r="N1381"/>
      <c r="O1381"/>
      <c r="P1381"/>
      <c r="Q1381"/>
      <c r="R1381"/>
      <c r="S1381"/>
      <c r="T1381"/>
      <c r="U1381"/>
      <c r="V1381"/>
      <c r="W1381"/>
      <c r="X1381"/>
    </row>
    <row r="1382" spans="2:24" x14ac:dyDescent="0.3">
      <c r="B1382" s="113"/>
      <c r="C1382"/>
      <c r="D1382"/>
      <c r="E1382"/>
      <c r="F1382"/>
      <c r="G1382"/>
      <c r="H1382"/>
      <c r="I1382"/>
      <c r="J1382"/>
      <c r="K1382"/>
      <c r="L1382"/>
      <c r="M1382"/>
      <c r="N1382"/>
      <c r="O1382"/>
      <c r="P1382"/>
      <c r="Q1382"/>
      <c r="R1382"/>
      <c r="S1382"/>
      <c r="T1382"/>
      <c r="U1382"/>
      <c r="V1382"/>
      <c r="W1382"/>
      <c r="X1382"/>
    </row>
    <row r="1383" spans="2:24" x14ac:dyDescent="0.3">
      <c r="B1383" s="113"/>
      <c r="C1383"/>
      <c r="D1383"/>
      <c r="E1383"/>
      <c r="F1383"/>
      <c r="G1383"/>
      <c r="H1383"/>
      <c r="I1383"/>
      <c r="J1383"/>
      <c r="K1383"/>
      <c r="L1383"/>
      <c r="M1383"/>
      <c r="N1383"/>
      <c r="O1383"/>
      <c r="P1383"/>
      <c r="Q1383"/>
      <c r="R1383"/>
      <c r="S1383"/>
      <c r="T1383"/>
      <c r="U1383"/>
      <c r="V1383"/>
      <c r="W1383"/>
      <c r="X1383"/>
    </row>
    <row r="1384" spans="2:24" x14ac:dyDescent="0.3">
      <c r="B1384" s="113"/>
      <c r="C1384"/>
      <c r="D1384"/>
      <c r="E1384"/>
      <c r="F1384"/>
      <c r="G1384"/>
      <c r="H1384"/>
      <c r="I1384"/>
      <c r="J1384"/>
      <c r="K1384"/>
      <c r="L1384"/>
      <c r="M1384"/>
      <c r="N1384"/>
      <c r="O1384"/>
      <c r="P1384"/>
      <c r="Q1384"/>
      <c r="R1384"/>
      <c r="S1384"/>
      <c r="T1384"/>
      <c r="U1384"/>
      <c r="V1384"/>
      <c r="W1384"/>
      <c r="X1384"/>
    </row>
    <row r="1385" spans="2:24" x14ac:dyDescent="0.3">
      <c r="B1385" s="113"/>
      <c r="C1385"/>
      <c r="D1385"/>
      <c r="E1385"/>
      <c r="F1385"/>
      <c r="G1385"/>
      <c r="H1385"/>
      <c r="I1385"/>
      <c r="J1385"/>
      <c r="K1385"/>
      <c r="L1385"/>
      <c r="M1385"/>
      <c r="N1385"/>
      <c r="O1385"/>
      <c r="P1385"/>
      <c r="Q1385"/>
      <c r="R1385"/>
      <c r="S1385"/>
      <c r="T1385"/>
      <c r="U1385"/>
      <c r="V1385"/>
      <c r="W1385"/>
      <c r="X1385"/>
    </row>
    <row r="1386" spans="2:24" x14ac:dyDescent="0.3">
      <c r="B1386" s="113"/>
      <c r="C1386"/>
      <c r="D1386"/>
      <c r="E1386"/>
      <c r="F1386"/>
      <c r="G1386"/>
      <c r="H1386"/>
      <c r="I1386"/>
      <c r="J1386"/>
      <c r="K1386"/>
      <c r="L1386"/>
      <c r="M1386"/>
      <c r="N1386"/>
      <c r="O1386"/>
      <c r="P1386"/>
      <c r="Q1386"/>
      <c r="R1386"/>
      <c r="S1386"/>
      <c r="T1386"/>
      <c r="U1386"/>
      <c r="V1386"/>
      <c r="W1386"/>
      <c r="X1386"/>
    </row>
    <row r="1387" spans="2:24" x14ac:dyDescent="0.3">
      <c r="B1387" s="113"/>
      <c r="C1387"/>
      <c r="D1387"/>
      <c r="E1387"/>
      <c r="F1387"/>
      <c r="G1387"/>
      <c r="H1387"/>
      <c r="I1387"/>
      <c r="J1387"/>
      <c r="K1387"/>
      <c r="L1387"/>
      <c r="M1387"/>
      <c r="N1387"/>
      <c r="O1387"/>
      <c r="P1387"/>
      <c r="Q1387"/>
      <c r="R1387"/>
      <c r="S1387"/>
      <c r="T1387"/>
      <c r="U1387"/>
      <c r="V1387"/>
      <c r="W1387"/>
      <c r="X1387"/>
    </row>
    <row r="1388" spans="2:24" x14ac:dyDescent="0.3">
      <c r="B1388" s="113"/>
      <c r="C1388"/>
      <c r="D1388"/>
      <c r="E1388"/>
      <c r="F1388"/>
      <c r="G1388"/>
      <c r="H1388"/>
      <c r="I1388"/>
      <c r="J1388"/>
      <c r="K1388"/>
      <c r="L1388"/>
      <c r="M1388"/>
      <c r="N1388"/>
      <c r="O1388"/>
      <c r="P1388"/>
      <c r="Q1388"/>
      <c r="R1388"/>
      <c r="S1388"/>
      <c r="T1388"/>
      <c r="U1388"/>
      <c r="V1388"/>
      <c r="W1388"/>
      <c r="X1388"/>
    </row>
    <row r="1389" spans="2:24" x14ac:dyDescent="0.3">
      <c r="B1389" s="113"/>
      <c r="C1389"/>
      <c r="D1389"/>
      <c r="E1389"/>
      <c r="F1389"/>
      <c r="G1389"/>
      <c r="H1389"/>
      <c r="I1389"/>
      <c r="J1389"/>
      <c r="K1389"/>
      <c r="L1389"/>
      <c r="M1389"/>
      <c r="N1389"/>
      <c r="O1389"/>
      <c r="P1389"/>
      <c r="Q1389"/>
      <c r="R1389"/>
      <c r="S1389"/>
      <c r="T1389"/>
      <c r="U1389"/>
      <c r="V1389"/>
      <c r="W1389"/>
      <c r="X1389"/>
    </row>
    <row r="1390" spans="2:24" x14ac:dyDescent="0.3">
      <c r="B1390" s="113"/>
      <c r="C1390"/>
      <c r="D1390"/>
      <c r="E1390"/>
      <c r="F1390"/>
      <c r="G1390"/>
      <c r="H1390"/>
      <c r="I1390"/>
      <c r="J1390"/>
      <c r="K1390"/>
      <c r="L1390"/>
      <c r="M1390"/>
      <c r="N1390"/>
      <c r="O1390"/>
      <c r="P1390"/>
      <c r="Q1390"/>
      <c r="R1390"/>
      <c r="S1390"/>
      <c r="T1390"/>
      <c r="U1390"/>
      <c r="V1390"/>
      <c r="W1390"/>
      <c r="X1390"/>
    </row>
    <row r="1391" spans="2:24" x14ac:dyDescent="0.3">
      <c r="B1391" s="113"/>
      <c r="C1391"/>
      <c r="D1391"/>
      <c r="E1391"/>
      <c r="F1391"/>
      <c r="G1391"/>
      <c r="H1391"/>
      <c r="I1391"/>
      <c r="J1391"/>
      <c r="K1391"/>
      <c r="L1391"/>
      <c r="M1391"/>
      <c r="N1391"/>
      <c r="O1391"/>
      <c r="P1391"/>
      <c r="Q1391"/>
      <c r="R1391"/>
      <c r="S1391"/>
      <c r="T1391"/>
      <c r="U1391"/>
      <c r="V1391"/>
      <c r="W1391"/>
      <c r="X1391"/>
    </row>
    <row r="1392" spans="2:24" x14ac:dyDescent="0.3">
      <c r="B1392" s="113"/>
      <c r="C1392"/>
      <c r="D1392"/>
      <c r="E1392"/>
      <c r="F1392"/>
      <c r="G1392"/>
      <c r="H1392"/>
      <c r="I1392"/>
      <c r="J1392"/>
      <c r="K1392"/>
      <c r="L1392"/>
      <c r="M1392"/>
      <c r="N1392"/>
      <c r="O1392"/>
      <c r="P1392"/>
      <c r="Q1392"/>
      <c r="R1392"/>
      <c r="S1392"/>
      <c r="T1392"/>
      <c r="U1392"/>
      <c r="V1392"/>
      <c r="W1392"/>
      <c r="X1392"/>
    </row>
    <row r="1393" spans="2:24" x14ac:dyDescent="0.3">
      <c r="B1393" s="113"/>
      <c r="C1393"/>
      <c r="D1393"/>
      <c r="E1393"/>
      <c r="F1393"/>
      <c r="G1393"/>
      <c r="H1393"/>
      <c r="I1393"/>
      <c r="J1393"/>
      <c r="K1393"/>
      <c r="L1393"/>
      <c r="M1393"/>
      <c r="N1393"/>
      <c r="O1393"/>
      <c r="P1393"/>
      <c r="Q1393"/>
      <c r="R1393"/>
      <c r="S1393"/>
      <c r="T1393"/>
      <c r="U1393"/>
      <c r="V1393"/>
      <c r="W1393"/>
      <c r="X1393"/>
    </row>
    <row r="1394" spans="2:24" x14ac:dyDescent="0.3">
      <c r="B1394" s="113"/>
      <c r="C1394"/>
      <c r="D1394"/>
      <c r="E1394"/>
      <c r="F1394"/>
      <c r="G1394"/>
      <c r="H1394"/>
      <c r="I1394"/>
      <c r="J1394"/>
      <c r="K1394"/>
      <c r="L1394"/>
      <c r="M1394"/>
      <c r="N1394"/>
      <c r="O1394"/>
      <c r="P1394"/>
      <c r="Q1394"/>
      <c r="R1394"/>
      <c r="S1394"/>
      <c r="T1394"/>
      <c r="U1394"/>
      <c r="V1394"/>
      <c r="W1394"/>
      <c r="X1394"/>
    </row>
    <row r="1395" spans="2:24" x14ac:dyDescent="0.3">
      <c r="B1395" s="113"/>
      <c r="C1395"/>
      <c r="D1395"/>
      <c r="E1395"/>
      <c r="F1395"/>
      <c r="G1395"/>
      <c r="H1395"/>
      <c r="I1395"/>
      <c r="J1395"/>
      <c r="K1395"/>
      <c r="L1395"/>
      <c r="M1395"/>
      <c r="N1395"/>
      <c r="O1395"/>
      <c r="P1395"/>
      <c r="Q1395"/>
      <c r="R1395"/>
      <c r="S1395"/>
      <c r="T1395"/>
      <c r="U1395"/>
      <c r="V1395"/>
      <c r="W1395"/>
      <c r="X1395"/>
    </row>
    <row r="1396" spans="2:24" x14ac:dyDescent="0.3">
      <c r="B1396" s="113"/>
      <c r="C1396"/>
      <c r="D1396"/>
      <c r="E1396"/>
      <c r="F1396"/>
      <c r="G1396"/>
      <c r="H1396"/>
      <c r="I1396"/>
      <c r="J1396"/>
      <c r="K1396"/>
      <c r="L1396"/>
      <c r="M1396"/>
      <c r="N1396"/>
      <c r="O1396"/>
      <c r="P1396"/>
      <c r="Q1396"/>
      <c r="R1396"/>
      <c r="S1396"/>
      <c r="T1396"/>
      <c r="U1396"/>
      <c r="V1396"/>
      <c r="W1396"/>
      <c r="X1396"/>
    </row>
    <row r="1397" spans="2:24" x14ac:dyDescent="0.3">
      <c r="B1397" s="113"/>
      <c r="C1397"/>
      <c r="D1397"/>
      <c r="E1397"/>
      <c r="F1397"/>
      <c r="G1397"/>
      <c r="H1397"/>
      <c r="I1397"/>
      <c r="J1397"/>
      <c r="K1397"/>
      <c r="L1397"/>
      <c r="M1397"/>
      <c r="N1397"/>
      <c r="O1397"/>
      <c r="P1397"/>
      <c r="Q1397"/>
      <c r="R1397"/>
      <c r="S1397"/>
      <c r="T1397"/>
      <c r="U1397"/>
      <c r="V1397"/>
      <c r="W1397"/>
      <c r="X1397"/>
    </row>
    <row r="1398" spans="2:24" x14ac:dyDescent="0.3">
      <c r="B1398" s="113"/>
      <c r="C1398"/>
      <c r="D1398"/>
      <c r="E1398"/>
      <c r="F1398"/>
      <c r="G1398"/>
      <c r="H1398"/>
      <c r="I1398"/>
      <c r="J1398"/>
      <c r="K1398"/>
      <c r="L1398"/>
      <c r="M1398"/>
      <c r="N1398"/>
      <c r="O1398"/>
      <c r="P1398"/>
      <c r="Q1398"/>
      <c r="R1398"/>
      <c r="S1398"/>
      <c r="T1398"/>
      <c r="U1398"/>
      <c r="V1398"/>
      <c r="W1398"/>
      <c r="X1398"/>
    </row>
    <row r="1399" spans="2:24" x14ac:dyDescent="0.3">
      <c r="B1399" s="113"/>
      <c r="C1399"/>
      <c r="D1399"/>
      <c r="E1399"/>
      <c r="F1399"/>
      <c r="G1399"/>
      <c r="H1399"/>
      <c r="I1399"/>
      <c r="J1399"/>
      <c r="K1399"/>
      <c r="L1399"/>
      <c r="M1399"/>
      <c r="N1399"/>
      <c r="O1399"/>
      <c r="P1399"/>
      <c r="Q1399"/>
      <c r="R1399"/>
      <c r="S1399"/>
      <c r="T1399"/>
      <c r="U1399"/>
      <c r="V1399"/>
      <c r="W1399"/>
      <c r="X1399"/>
    </row>
    <row r="1400" spans="2:24" x14ac:dyDescent="0.3">
      <c r="B1400" s="113"/>
      <c r="C1400"/>
      <c r="D1400"/>
      <c r="E1400"/>
      <c r="F1400"/>
      <c r="G1400"/>
      <c r="H1400"/>
      <c r="I1400"/>
      <c r="J1400"/>
      <c r="K1400"/>
      <c r="L1400"/>
      <c r="M1400"/>
      <c r="N1400"/>
      <c r="O1400"/>
      <c r="P1400"/>
      <c r="Q1400"/>
      <c r="R1400"/>
      <c r="S1400"/>
      <c r="T1400"/>
      <c r="U1400"/>
      <c r="V1400"/>
      <c r="W1400"/>
      <c r="X1400"/>
    </row>
    <row r="1401" spans="2:24" x14ac:dyDescent="0.3">
      <c r="B1401" s="113"/>
      <c r="C1401"/>
      <c r="D1401"/>
      <c r="E1401"/>
      <c r="F1401"/>
      <c r="G1401"/>
      <c r="H1401"/>
      <c r="I1401"/>
      <c r="J1401"/>
      <c r="K1401"/>
      <c r="L1401"/>
      <c r="M1401"/>
      <c r="N1401"/>
      <c r="O1401"/>
      <c r="P1401"/>
      <c r="Q1401"/>
      <c r="R1401"/>
      <c r="S1401"/>
      <c r="T1401"/>
      <c r="U1401"/>
      <c r="V1401"/>
      <c r="W1401"/>
      <c r="X1401"/>
    </row>
    <row r="1402" spans="2:24" x14ac:dyDescent="0.3">
      <c r="B1402" s="113"/>
      <c r="C1402"/>
      <c r="D1402"/>
      <c r="E1402"/>
      <c r="F1402"/>
      <c r="G1402"/>
      <c r="H1402"/>
      <c r="I1402"/>
      <c r="J1402"/>
      <c r="K1402"/>
      <c r="L1402"/>
      <c r="M1402"/>
      <c r="N1402"/>
      <c r="O1402"/>
      <c r="P1402"/>
      <c r="Q1402"/>
      <c r="R1402"/>
      <c r="S1402"/>
      <c r="T1402"/>
      <c r="U1402"/>
      <c r="V1402"/>
      <c r="W1402"/>
      <c r="X1402"/>
    </row>
    <row r="1403" spans="2:24" x14ac:dyDescent="0.3">
      <c r="B1403" s="113"/>
      <c r="C1403"/>
      <c r="D1403"/>
      <c r="E1403"/>
      <c r="F1403"/>
      <c r="G1403"/>
      <c r="H1403"/>
      <c r="I1403"/>
      <c r="J1403"/>
      <c r="K1403"/>
      <c r="L1403"/>
      <c r="M1403"/>
      <c r="N1403"/>
      <c r="O1403"/>
      <c r="P1403"/>
      <c r="Q1403"/>
      <c r="R1403"/>
      <c r="S1403"/>
      <c r="T1403"/>
      <c r="U1403"/>
      <c r="V1403"/>
      <c r="W1403"/>
      <c r="X1403"/>
    </row>
    <row r="1404" spans="2:24" x14ac:dyDescent="0.3">
      <c r="B1404" s="113"/>
      <c r="C1404"/>
      <c r="D1404"/>
      <c r="E1404"/>
      <c r="F1404"/>
      <c r="G1404"/>
      <c r="H1404"/>
      <c r="I1404"/>
      <c r="J1404"/>
      <c r="K1404"/>
      <c r="L1404"/>
      <c r="M1404"/>
      <c r="N1404"/>
      <c r="O1404"/>
      <c r="P1404"/>
      <c r="Q1404"/>
      <c r="R1404"/>
      <c r="S1404"/>
      <c r="T1404"/>
      <c r="U1404"/>
      <c r="V1404"/>
      <c r="W1404"/>
      <c r="X1404"/>
    </row>
    <row r="1405" spans="2:24" x14ac:dyDescent="0.3">
      <c r="B1405" s="113"/>
      <c r="C1405"/>
      <c r="D1405"/>
      <c r="E1405"/>
      <c r="F1405"/>
      <c r="G1405"/>
      <c r="H1405"/>
      <c r="I1405"/>
      <c r="J1405"/>
      <c r="K1405"/>
      <c r="L1405"/>
      <c r="M1405"/>
      <c r="N1405"/>
      <c r="O1405"/>
      <c r="P1405"/>
      <c r="Q1405"/>
      <c r="R1405"/>
      <c r="S1405"/>
      <c r="T1405"/>
      <c r="U1405"/>
      <c r="V1405"/>
      <c r="W1405"/>
      <c r="X1405"/>
    </row>
    <row r="1406" spans="2:24" x14ac:dyDescent="0.3">
      <c r="B1406" s="113"/>
      <c r="C1406"/>
      <c r="D1406"/>
      <c r="E1406"/>
      <c r="F1406"/>
      <c r="G1406"/>
      <c r="H1406"/>
      <c r="I1406"/>
      <c r="J1406"/>
      <c r="K1406"/>
      <c r="L1406"/>
      <c r="M1406"/>
      <c r="N1406"/>
      <c r="O1406"/>
      <c r="P1406"/>
      <c r="Q1406"/>
      <c r="R1406"/>
      <c r="S1406"/>
      <c r="T1406"/>
      <c r="U1406"/>
      <c r="V1406"/>
      <c r="W1406"/>
      <c r="X1406"/>
    </row>
    <row r="1407" spans="2:24" x14ac:dyDescent="0.3">
      <c r="B1407" s="113"/>
      <c r="C1407"/>
      <c r="D1407"/>
      <c r="E1407"/>
      <c r="F1407"/>
      <c r="G1407"/>
      <c r="H1407"/>
      <c r="I1407"/>
      <c r="J1407"/>
      <c r="K1407"/>
      <c r="L1407"/>
      <c r="M1407"/>
      <c r="N1407"/>
      <c r="O1407"/>
      <c r="P1407"/>
      <c r="Q1407"/>
      <c r="R1407"/>
      <c r="S1407"/>
      <c r="T1407"/>
      <c r="U1407"/>
      <c r="V1407"/>
      <c r="W1407"/>
      <c r="X1407"/>
    </row>
    <row r="1408" spans="2:24" x14ac:dyDescent="0.3">
      <c r="B1408" s="113"/>
      <c r="C1408"/>
      <c r="D1408"/>
      <c r="E1408"/>
      <c r="F1408"/>
      <c r="G1408"/>
      <c r="H1408"/>
      <c r="I1408"/>
      <c r="J1408"/>
      <c r="K1408"/>
      <c r="L1408"/>
      <c r="M1408"/>
      <c r="N1408"/>
      <c r="O1408"/>
      <c r="P1408"/>
      <c r="Q1408"/>
      <c r="R1408"/>
      <c r="S1408"/>
      <c r="T1408"/>
      <c r="U1408"/>
      <c r="V1408"/>
      <c r="W1408"/>
      <c r="X1408"/>
    </row>
    <row r="1409" spans="2:24" x14ac:dyDescent="0.3">
      <c r="B1409" s="113"/>
      <c r="C1409"/>
      <c r="D1409"/>
      <c r="E1409"/>
      <c r="F1409"/>
      <c r="G1409"/>
      <c r="H1409"/>
      <c r="I1409"/>
      <c r="J1409"/>
      <c r="K1409"/>
      <c r="L1409"/>
      <c r="M1409"/>
      <c r="N1409"/>
      <c r="O1409"/>
      <c r="P1409"/>
      <c r="Q1409"/>
      <c r="R1409"/>
      <c r="S1409"/>
      <c r="T1409"/>
      <c r="U1409"/>
      <c r="V1409"/>
      <c r="W1409"/>
      <c r="X1409"/>
    </row>
    <row r="1410" spans="2:24" x14ac:dyDescent="0.3">
      <c r="B1410" s="113"/>
      <c r="C1410"/>
      <c r="D1410"/>
      <c r="E1410"/>
      <c r="F1410"/>
      <c r="G1410"/>
      <c r="H1410"/>
      <c r="I1410"/>
      <c r="J1410"/>
      <c r="K1410"/>
      <c r="L1410"/>
      <c r="M1410"/>
      <c r="N1410"/>
      <c r="O1410"/>
      <c r="P1410"/>
      <c r="Q1410"/>
      <c r="R1410"/>
      <c r="S1410"/>
      <c r="T1410"/>
      <c r="U1410"/>
      <c r="V1410"/>
      <c r="W1410"/>
      <c r="X1410"/>
    </row>
    <row r="1411" spans="2:24" x14ac:dyDescent="0.3">
      <c r="B1411" s="113"/>
      <c r="C1411"/>
      <c r="D1411"/>
      <c r="E1411"/>
      <c r="F1411"/>
      <c r="G1411"/>
      <c r="H1411"/>
      <c r="I1411"/>
      <c r="J1411"/>
      <c r="K1411"/>
      <c r="L1411"/>
      <c r="M1411"/>
      <c r="N1411"/>
      <c r="O1411"/>
      <c r="P1411"/>
      <c r="Q1411"/>
      <c r="R1411"/>
      <c r="S1411"/>
      <c r="T1411"/>
      <c r="U1411"/>
      <c r="V1411"/>
      <c r="W1411"/>
      <c r="X1411"/>
    </row>
    <row r="1412" spans="2:24" x14ac:dyDescent="0.3">
      <c r="B1412" s="113"/>
      <c r="C1412"/>
      <c r="D1412"/>
      <c r="E1412"/>
      <c r="F1412"/>
      <c r="G1412"/>
      <c r="H1412"/>
      <c r="I1412"/>
      <c r="J1412"/>
      <c r="K1412"/>
      <c r="L1412"/>
      <c r="M1412"/>
      <c r="N1412"/>
      <c r="O1412"/>
      <c r="P1412"/>
      <c r="Q1412"/>
      <c r="R1412"/>
      <c r="S1412"/>
      <c r="T1412"/>
      <c r="U1412"/>
      <c r="V1412"/>
      <c r="W1412"/>
      <c r="X1412"/>
    </row>
    <row r="1413" spans="2:24" x14ac:dyDescent="0.3">
      <c r="B1413" s="113"/>
      <c r="C1413"/>
      <c r="D1413"/>
      <c r="E1413"/>
      <c r="F1413"/>
      <c r="G1413"/>
      <c r="H1413"/>
      <c r="I1413"/>
      <c r="J1413"/>
      <c r="K1413"/>
      <c r="L1413"/>
      <c r="M1413"/>
      <c r="N1413"/>
      <c r="O1413"/>
      <c r="P1413"/>
      <c r="Q1413"/>
      <c r="R1413"/>
      <c r="S1413"/>
      <c r="T1413"/>
      <c r="U1413"/>
      <c r="V1413"/>
      <c r="W1413"/>
      <c r="X1413"/>
    </row>
    <row r="1414" spans="2:24" x14ac:dyDescent="0.3">
      <c r="B1414" s="113"/>
      <c r="C1414"/>
      <c r="D1414"/>
      <c r="E1414"/>
      <c r="F1414"/>
      <c r="G1414"/>
      <c r="H1414"/>
      <c r="I1414"/>
      <c r="J1414"/>
      <c r="K1414"/>
      <c r="L1414"/>
      <c r="M1414"/>
      <c r="N1414"/>
      <c r="O1414"/>
      <c r="P1414"/>
      <c r="Q1414"/>
      <c r="R1414"/>
      <c r="S1414"/>
      <c r="T1414"/>
      <c r="U1414"/>
      <c r="V1414"/>
      <c r="W1414"/>
      <c r="X1414"/>
    </row>
    <row r="1415" spans="2:24" x14ac:dyDescent="0.3">
      <c r="B1415" s="113"/>
      <c r="C1415"/>
      <c r="D1415"/>
      <c r="E1415"/>
      <c r="F1415"/>
      <c r="G1415"/>
      <c r="H1415"/>
      <c r="I1415"/>
      <c r="J1415"/>
      <c r="K1415"/>
      <c r="L1415"/>
      <c r="M1415"/>
      <c r="N1415"/>
      <c r="O1415"/>
      <c r="P1415"/>
      <c r="Q1415"/>
      <c r="R1415"/>
      <c r="S1415"/>
      <c r="T1415"/>
      <c r="U1415"/>
      <c r="V1415"/>
      <c r="W1415"/>
      <c r="X1415"/>
    </row>
    <row r="1416" spans="2:24" x14ac:dyDescent="0.3">
      <c r="B1416" s="113"/>
      <c r="C1416"/>
      <c r="D1416"/>
      <c r="E1416"/>
      <c r="F1416"/>
      <c r="G1416"/>
      <c r="H1416"/>
      <c r="I1416"/>
      <c r="J1416"/>
      <c r="K1416"/>
      <c r="L1416"/>
      <c r="M1416"/>
      <c r="N1416"/>
      <c r="O1416"/>
      <c r="P1416"/>
      <c r="Q1416"/>
      <c r="R1416"/>
      <c r="S1416"/>
      <c r="T1416"/>
      <c r="U1416"/>
      <c r="V1416"/>
      <c r="W1416"/>
      <c r="X1416"/>
    </row>
    <row r="1417" spans="2:24" x14ac:dyDescent="0.3">
      <c r="B1417" s="113"/>
      <c r="C1417"/>
      <c r="D1417"/>
      <c r="E1417"/>
      <c r="F1417"/>
      <c r="G1417"/>
      <c r="H1417"/>
      <c r="I1417"/>
      <c r="J1417"/>
      <c r="K1417"/>
      <c r="L1417"/>
      <c r="M1417"/>
      <c r="N1417"/>
      <c r="O1417"/>
      <c r="P1417"/>
      <c r="Q1417"/>
      <c r="R1417"/>
      <c r="S1417"/>
      <c r="T1417"/>
      <c r="U1417"/>
      <c r="V1417"/>
      <c r="W1417"/>
      <c r="X1417"/>
    </row>
    <row r="1418" spans="2:24" x14ac:dyDescent="0.3">
      <c r="B1418" s="113"/>
      <c r="C1418"/>
      <c r="D1418"/>
      <c r="E1418"/>
      <c r="F1418"/>
      <c r="G1418"/>
      <c r="H1418"/>
      <c r="I1418"/>
      <c r="J1418"/>
      <c r="K1418"/>
      <c r="L1418"/>
      <c r="M1418"/>
      <c r="N1418"/>
      <c r="O1418"/>
      <c r="P1418"/>
      <c r="Q1418"/>
      <c r="R1418"/>
      <c r="S1418"/>
      <c r="T1418"/>
      <c r="U1418"/>
      <c r="V1418"/>
      <c r="W1418"/>
      <c r="X1418"/>
    </row>
    <row r="1419" spans="2:24" x14ac:dyDescent="0.3">
      <c r="B1419" s="113"/>
      <c r="C1419"/>
      <c r="D1419"/>
      <c r="E1419"/>
      <c r="F1419"/>
      <c r="G1419"/>
      <c r="H1419"/>
      <c r="I1419"/>
      <c r="J1419"/>
      <c r="K1419"/>
      <c r="L1419"/>
      <c r="M1419"/>
      <c r="N1419"/>
      <c r="O1419"/>
      <c r="P1419"/>
      <c r="Q1419"/>
      <c r="R1419"/>
      <c r="S1419"/>
      <c r="T1419"/>
      <c r="U1419"/>
      <c r="V1419"/>
      <c r="W1419"/>
      <c r="X1419"/>
    </row>
    <row r="1420" spans="2:24" x14ac:dyDescent="0.3">
      <c r="B1420" s="113"/>
      <c r="C1420"/>
      <c r="D1420"/>
      <c r="E1420"/>
      <c r="F1420"/>
      <c r="G1420"/>
      <c r="H1420"/>
      <c r="I1420"/>
      <c r="J1420"/>
      <c r="K1420"/>
      <c r="L1420"/>
      <c r="M1420"/>
      <c r="N1420"/>
      <c r="O1420"/>
      <c r="P1420"/>
      <c r="Q1420"/>
      <c r="R1420"/>
      <c r="S1420"/>
      <c r="T1420"/>
      <c r="U1420"/>
      <c r="V1420"/>
      <c r="W1420"/>
      <c r="X1420"/>
    </row>
    <row r="1421" spans="2:24" x14ac:dyDescent="0.3">
      <c r="B1421" s="113"/>
      <c r="C1421"/>
      <c r="D1421"/>
      <c r="E1421"/>
      <c r="F1421"/>
      <c r="G1421"/>
      <c r="H1421"/>
      <c r="I1421"/>
      <c r="J1421"/>
      <c r="K1421"/>
      <c r="L1421"/>
      <c r="M1421"/>
      <c r="N1421"/>
      <c r="O1421"/>
      <c r="P1421"/>
      <c r="Q1421"/>
      <c r="R1421"/>
      <c r="S1421"/>
      <c r="T1421"/>
      <c r="U1421"/>
      <c r="V1421"/>
      <c r="W1421"/>
      <c r="X1421"/>
    </row>
    <row r="1422" spans="2:24" x14ac:dyDescent="0.3">
      <c r="B1422" s="113"/>
      <c r="C1422"/>
      <c r="D1422"/>
      <c r="E1422"/>
      <c r="F1422"/>
      <c r="G1422"/>
      <c r="H1422"/>
      <c r="I1422"/>
      <c r="J1422"/>
      <c r="K1422"/>
      <c r="L1422"/>
      <c r="M1422"/>
      <c r="N1422"/>
      <c r="O1422"/>
      <c r="P1422"/>
      <c r="Q1422"/>
      <c r="R1422"/>
      <c r="S1422"/>
      <c r="T1422"/>
      <c r="U1422"/>
      <c r="V1422"/>
      <c r="W1422"/>
      <c r="X1422"/>
    </row>
    <row r="1423" spans="2:24" x14ac:dyDescent="0.3">
      <c r="B1423" s="113"/>
      <c r="C1423"/>
      <c r="D1423"/>
      <c r="E1423"/>
      <c r="F1423"/>
      <c r="G1423"/>
      <c r="H1423"/>
      <c r="I1423"/>
      <c r="J1423"/>
      <c r="K1423"/>
      <c r="L1423"/>
      <c r="M1423"/>
      <c r="N1423"/>
      <c r="O1423"/>
      <c r="P1423"/>
      <c r="Q1423"/>
      <c r="R1423"/>
      <c r="S1423"/>
      <c r="T1423"/>
      <c r="U1423"/>
      <c r="V1423"/>
      <c r="W1423"/>
      <c r="X1423"/>
    </row>
    <row r="1424" spans="2:24" x14ac:dyDescent="0.3">
      <c r="B1424" s="113"/>
      <c r="C1424"/>
      <c r="D1424"/>
      <c r="E1424"/>
      <c r="F1424"/>
      <c r="G1424"/>
      <c r="H1424"/>
      <c r="I1424"/>
      <c r="J1424"/>
      <c r="K1424"/>
      <c r="L1424"/>
      <c r="M1424"/>
      <c r="N1424"/>
      <c r="O1424"/>
      <c r="P1424"/>
      <c r="Q1424"/>
      <c r="R1424"/>
      <c r="S1424"/>
      <c r="T1424"/>
      <c r="U1424"/>
      <c r="V1424"/>
      <c r="W1424"/>
      <c r="X1424"/>
    </row>
    <row r="1425" spans="2:24" x14ac:dyDescent="0.3">
      <c r="B1425" s="113"/>
      <c r="C1425"/>
      <c r="D1425"/>
      <c r="E1425"/>
      <c r="F1425"/>
      <c r="G1425"/>
      <c r="H1425"/>
      <c r="I1425"/>
      <c r="J1425"/>
      <c r="K1425"/>
      <c r="L1425"/>
      <c r="M1425"/>
      <c r="N1425"/>
      <c r="O1425"/>
      <c r="P1425"/>
      <c r="Q1425"/>
      <c r="R1425"/>
      <c r="S1425"/>
      <c r="T1425"/>
      <c r="U1425"/>
      <c r="V1425"/>
      <c r="W1425"/>
      <c r="X1425"/>
    </row>
    <row r="1426" spans="2:24" x14ac:dyDescent="0.3">
      <c r="B1426" s="113"/>
      <c r="C1426"/>
      <c r="D1426"/>
      <c r="E1426"/>
      <c r="F1426"/>
      <c r="G1426"/>
      <c r="H1426"/>
      <c r="I1426"/>
      <c r="J1426"/>
      <c r="K1426"/>
      <c r="L1426"/>
      <c r="M1426"/>
      <c r="N1426"/>
      <c r="O1426"/>
      <c r="P1426"/>
      <c r="Q1426"/>
      <c r="R1426"/>
      <c r="S1426"/>
      <c r="T1426"/>
      <c r="U1426"/>
      <c r="V1426"/>
      <c r="W1426"/>
      <c r="X1426"/>
    </row>
    <row r="1427" spans="2:24" x14ac:dyDescent="0.3">
      <c r="B1427" s="113"/>
      <c r="C1427"/>
      <c r="D1427"/>
      <c r="E1427"/>
      <c r="F1427"/>
      <c r="G1427"/>
      <c r="H1427"/>
      <c r="I1427"/>
      <c r="J1427"/>
      <c r="K1427"/>
      <c r="L1427"/>
      <c r="M1427"/>
      <c r="N1427"/>
      <c r="O1427"/>
      <c r="P1427"/>
      <c r="Q1427"/>
      <c r="R1427"/>
      <c r="S1427"/>
      <c r="T1427"/>
      <c r="U1427"/>
      <c r="V1427"/>
      <c r="W1427"/>
      <c r="X1427"/>
    </row>
    <row r="1428" spans="2:24" x14ac:dyDescent="0.3">
      <c r="B1428" s="113"/>
      <c r="C1428"/>
      <c r="D1428"/>
      <c r="E1428"/>
      <c r="F1428"/>
      <c r="G1428"/>
      <c r="H1428"/>
      <c r="I1428"/>
      <c r="J1428"/>
      <c r="K1428"/>
      <c r="L1428"/>
      <c r="M1428"/>
      <c r="N1428"/>
      <c r="O1428"/>
      <c r="P1428"/>
      <c r="Q1428"/>
      <c r="R1428"/>
      <c r="S1428"/>
      <c r="T1428"/>
      <c r="U1428"/>
      <c r="V1428"/>
      <c r="W1428"/>
      <c r="X1428"/>
    </row>
    <row r="1429" spans="2:24" x14ac:dyDescent="0.3">
      <c r="B1429" s="113"/>
      <c r="C1429"/>
      <c r="D1429"/>
      <c r="E1429"/>
      <c r="F1429"/>
      <c r="G1429"/>
      <c r="H1429"/>
      <c r="I1429"/>
      <c r="J1429"/>
      <c r="K1429"/>
      <c r="L1429"/>
      <c r="M1429"/>
      <c r="N1429"/>
      <c r="O1429"/>
      <c r="P1429"/>
      <c r="Q1429"/>
      <c r="R1429"/>
      <c r="S1429"/>
      <c r="T1429"/>
      <c r="U1429"/>
      <c r="V1429"/>
      <c r="W1429"/>
      <c r="X1429"/>
    </row>
    <row r="1430" spans="2:24" x14ac:dyDescent="0.3">
      <c r="B1430" s="113"/>
      <c r="C1430"/>
      <c r="D1430"/>
      <c r="E1430"/>
      <c r="F1430"/>
      <c r="G1430"/>
      <c r="H1430"/>
      <c r="I1430"/>
      <c r="J1430"/>
      <c r="K1430"/>
      <c r="L1430"/>
      <c r="M1430"/>
      <c r="N1430"/>
      <c r="O1430"/>
      <c r="P1430"/>
      <c r="Q1430"/>
      <c r="R1430"/>
      <c r="S1430"/>
      <c r="T1430"/>
      <c r="U1430"/>
      <c r="V1430"/>
      <c r="W1430"/>
      <c r="X1430"/>
    </row>
    <row r="1431" spans="2:24" x14ac:dyDescent="0.3">
      <c r="B1431" s="113"/>
      <c r="C1431"/>
      <c r="D1431"/>
      <c r="E1431"/>
      <c r="F1431"/>
      <c r="G1431"/>
      <c r="H1431"/>
      <c r="I1431"/>
      <c r="J1431"/>
      <c r="K1431"/>
      <c r="L1431"/>
      <c r="M1431"/>
      <c r="N1431"/>
      <c r="O1431"/>
      <c r="P1431"/>
      <c r="Q1431"/>
      <c r="R1431"/>
      <c r="S1431"/>
      <c r="T1431"/>
      <c r="U1431"/>
      <c r="V1431"/>
      <c r="W1431"/>
      <c r="X1431"/>
    </row>
    <row r="1432" spans="2:24" x14ac:dyDescent="0.3">
      <c r="B1432" s="113"/>
      <c r="C1432"/>
      <c r="D1432"/>
      <c r="E1432"/>
      <c r="F1432"/>
      <c r="G1432"/>
      <c r="H1432"/>
      <c r="I1432"/>
      <c r="J1432"/>
      <c r="K1432"/>
      <c r="L1432"/>
      <c r="M1432"/>
      <c r="N1432"/>
      <c r="O1432"/>
      <c r="P1432"/>
      <c r="Q1432"/>
      <c r="R1432"/>
      <c r="S1432"/>
      <c r="T1432"/>
      <c r="U1432"/>
      <c r="V1432"/>
      <c r="W1432"/>
      <c r="X1432"/>
    </row>
    <row r="1433" spans="2:24" x14ac:dyDescent="0.3">
      <c r="B1433" s="113"/>
      <c r="C1433"/>
      <c r="D1433"/>
      <c r="E1433"/>
      <c r="F1433"/>
      <c r="G1433"/>
      <c r="H1433"/>
      <c r="I1433"/>
      <c r="J1433"/>
      <c r="K1433"/>
      <c r="L1433"/>
      <c r="M1433"/>
      <c r="N1433"/>
      <c r="O1433"/>
      <c r="P1433"/>
      <c r="Q1433"/>
      <c r="R1433"/>
      <c r="S1433"/>
      <c r="T1433"/>
      <c r="U1433"/>
      <c r="V1433"/>
      <c r="W1433"/>
      <c r="X1433"/>
    </row>
    <row r="1434" spans="2:24" x14ac:dyDescent="0.3">
      <c r="B1434" s="113"/>
      <c r="C1434"/>
      <c r="D1434"/>
      <c r="E1434"/>
      <c r="F1434"/>
      <c r="G1434"/>
      <c r="H1434"/>
      <c r="I1434"/>
      <c r="J1434"/>
      <c r="K1434"/>
      <c r="L1434"/>
      <c r="M1434"/>
      <c r="N1434"/>
      <c r="O1434"/>
      <c r="P1434"/>
      <c r="Q1434"/>
      <c r="R1434"/>
      <c r="S1434"/>
      <c r="T1434"/>
      <c r="U1434"/>
      <c r="V1434"/>
      <c r="W1434"/>
      <c r="X1434"/>
    </row>
    <row r="1435" spans="2:24" x14ac:dyDescent="0.3">
      <c r="B1435" s="113"/>
      <c r="C1435"/>
      <c r="D1435"/>
      <c r="E1435"/>
      <c r="F1435"/>
      <c r="G1435"/>
      <c r="H1435"/>
      <c r="I1435"/>
      <c r="J1435"/>
      <c r="K1435"/>
      <c r="L1435"/>
      <c r="M1435"/>
      <c r="N1435"/>
      <c r="O1435"/>
      <c r="P1435"/>
      <c r="Q1435"/>
      <c r="R1435"/>
      <c r="S1435"/>
      <c r="T1435"/>
      <c r="U1435"/>
      <c r="V1435"/>
      <c r="W1435"/>
      <c r="X1435"/>
    </row>
    <row r="1436" spans="2:24" x14ac:dyDescent="0.3">
      <c r="B1436" s="113"/>
      <c r="C1436"/>
      <c r="D1436"/>
      <c r="E1436"/>
      <c r="F1436"/>
      <c r="G1436"/>
      <c r="H1436"/>
      <c r="I1436"/>
      <c r="J1436"/>
      <c r="K1436"/>
      <c r="L1436"/>
      <c r="M1436"/>
      <c r="N1436"/>
      <c r="O1436"/>
      <c r="P1436"/>
      <c r="Q1436"/>
      <c r="R1436"/>
      <c r="S1436"/>
      <c r="T1436"/>
      <c r="U1436"/>
      <c r="V1436"/>
      <c r="W1436"/>
      <c r="X1436"/>
    </row>
    <row r="1437" spans="2:24" x14ac:dyDescent="0.3">
      <c r="B1437" s="113"/>
      <c r="C1437"/>
      <c r="D1437"/>
      <c r="E1437"/>
      <c r="F1437"/>
      <c r="G1437"/>
      <c r="H1437"/>
      <c r="I1437"/>
      <c r="J1437"/>
      <c r="K1437"/>
      <c r="L1437"/>
      <c r="M1437"/>
      <c r="N1437"/>
      <c r="O1437"/>
      <c r="P1437"/>
      <c r="Q1437"/>
      <c r="R1437"/>
      <c r="S1437"/>
      <c r="T1437"/>
      <c r="U1437"/>
      <c r="V1437"/>
      <c r="W1437"/>
      <c r="X1437"/>
    </row>
    <row r="1438" spans="2:24" x14ac:dyDescent="0.3">
      <c r="B1438" s="113"/>
      <c r="C1438"/>
      <c r="D1438"/>
      <c r="E1438"/>
      <c r="F1438"/>
      <c r="G1438"/>
      <c r="H1438"/>
      <c r="I1438"/>
      <c r="J1438"/>
      <c r="K1438"/>
      <c r="L1438"/>
      <c r="M1438"/>
      <c r="N1438"/>
      <c r="O1438"/>
      <c r="P1438"/>
      <c r="Q1438"/>
      <c r="R1438"/>
      <c r="S1438"/>
      <c r="T1438"/>
      <c r="U1438"/>
      <c r="V1438"/>
      <c r="W1438"/>
      <c r="X1438"/>
    </row>
    <row r="1439" spans="2:24" x14ac:dyDescent="0.3">
      <c r="B1439" s="113"/>
      <c r="C1439"/>
      <c r="D1439"/>
      <c r="E1439"/>
      <c r="F1439"/>
      <c r="G1439"/>
      <c r="H1439"/>
      <c r="I1439"/>
      <c r="J1439"/>
      <c r="K1439"/>
      <c r="L1439"/>
      <c r="M1439"/>
      <c r="N1439"/>
      <c r="O1439"/>
      <c r="P1439"/>
      <c r="Q1439"/>
      <c r="R1439"/>
      <c r="S1439"/>
      <c r="T1439"/>
      <c r="U1439"/>
      <c r="V1439"/>
      <c r="W1439"/>
      <c r="X1439"/>
    </row>
    <row r="1440" spans="2:24" x14ac:dyDescent="0.3">
      <c r="B1440" s="113"/>
      <c r="C1440"/>
      <c r="D1440"/>
      <c r="E1440"/>
      <c r="F1440"/>
      <c r="G1440"/>
      <c r="H1440"/>
      <c r="I1440"/>
      <c r="J1440"/>
      <c r="K1440"/>
      <c r="L1440"/>
      <c r="M1440"/>
      <c r="N1440"/>
      <c r="O1440"/>
      <c r="P1440"/>
      <c r="Q1440"/>
      <c r="R1440"/>
      <c r="S1440"/>
      <c r="T1440"/>
      <c r="U1440"/>
      <c r="V1440"/>
      <c r="W1440"/>
      <c r="X1440"/>
    </row>
    <row r="1441" spans="2:24" x14ac:dyDescent="0.3">
      <c r="B1441" s="113"/>
      <c r="C1441"/>
      <c r="D1441"/>
      <c r="E1441"/>
      <c r="F1441"/>
      <c r="G1441"/>
      <c r="H1441"/>
      <c r="I1441"/>
      <c r="J1441"/>
      <c r="K1441"/>
      <c r="L1441"/>
      <c r="M1441"/>
      <c r="N1441"/>
      <c r="O1441"/>
      <c r="P1441"/>
      <c r="Q1441"/>
      <c r="R1441"/>
      <c r="S1441"/>
      <c r="T1441"/>
      <c r="U1441"/>
      <c r="V1441"/>
      <c r="W1441"/>
      <c r="X1441"/>
    </row>
    <row r="1442" spans="2:24" x14ac:dyDescent="0.3">
      <c r="B1442" s="113"/>
      <c r="C1442"/>
      <c r="D1442"/>
      <c r="E1442"/>
      <c r="F1442"/>
      <c r="G1442"/>
      <c r="H1442"/>
      <c r="I1442"/>
      <c r="J1442"/>
      <c r="K1442"/>
      <c r="L1442"/>
      <c r="M1442"/>
      <c r="N1442"/>
      <c r="O1442"/>
      <c r="P1442"/>
      <c r="Q1442"/>
      <c r="R1442"/>
      <c r="S1442"/>
      <c r="T1442"/>
      <c r="U1442"/>
      <c r="V1442"/>
      <c r="W1442"/>
      <c r="X1442"/>
    </row>
    <row r="1443" spans="2:24" x14ac:dyDescent="0.3">
      <c r="B1443" s="113"/>
      <c r="C1443"/>
      <c r="D1443"/>
      <c r="E1443"/>
      <c r="F1443"/>
      <c r="G1443"/>
      <c r="H1443"/>
      <c r="I1443"/>
      <c r="J1443"/>
      <c r="K1443"/>
      <c r="L1443"/>
      <c r="M1443"/>
      <c r="N1443"/>
      <c r="O1443"/>
      <c r="P1443"/>
      <c r="Q1443"/>
      <c r="R1443"/>
      <c r="S1443"/>
      <c r="T1443"/>
      <c r="U1443"/>
      <c r="V1443"/>
      <c r="W1443"/>
      <c r="X1443"/>
    </row>
    <row r="1444" spans="2:24" x14ac:dyDescent="0.3">
      <c r="B1444" s="113"/>
      <c r="C1444"/>
      <c r="D1444"/>
      <c r="E1444"/>
      <c r="F1444"/>
      <c r="G1444"/>
      <c r="H1444"/>
      <c r="I1444"/>
      <c r="J1444"/>
      <c r="K1444"/>
      <c r="L1444"/>
      <c r="M1444"/>
      <c r="N1444"/>
      <c r="O1444"/>
      <c r="P1444"/>
      <c r="Q1444"/>
      <c r="R1444"/>
      <c r="S1444"/>
      <c r="T1444"/>
      <c r="U1444"/>
      <c r="V1444"/>
      <c r="W1444"/>
      <c r="X1444"/>
    </row>
    <row r="1445" spans="2:24" x14ac:dyDescent="0.3">
      <c r="B1445" s="113"/>
      <c r="C1445"/>
      <c r="D1445"/>
      <c r="E1445"/>
      <c r="F1445"/>
      <c r="G1445"/>
      <c r="H1445"/>
      <c r="I1445"/>
      <c r="J1445"/>
      <c r="K1445"/>
      <c r="L1445"/>
      <c r="M1445"/>
      <c r="N1445"/>
      <c r="O1445"/>
      <c r="P1445"/>
      <c r="Q1445"/>
      <c r="R1445"/>
      <c r="S1445"/>
      <c r="T1445"/>
      <c r="U1445"/>
      <c r="V1445"/>
      <c r="W1445"/>
      <c r="X1445"/>
    </row>
    <row r="1446" spans="2:24" x14ac:dyDescent="0.3">
      <c r="B1446" s="113"/>
      <c r="C1446"/>
      <c r="D1446"/>
      <c r="E1446"/>
      <c r="F1446"/>
      <c r="G1446"/>
      <c r="H1446"/>
      <c r="I1446"/>
      <c r="J1446"/>
      <c r="K1446"/>
      <c r="L1446"/>
      <c r="M1446"/>
      <c r="N1446"/>
      <c r="O1446"/>
      <c r="P1446"/>
      <c r="Q1446"/>
      <c r="R1446"/>
      <c r="S1446"/>
      <c r="T1446"/>
      <c r="U1446"/>
      <c r="V1446"/>
      <c r="W1446"/>
      <c r="X1446"/>
    </row>
    <row r="1447" spans="2:24" x14ac:dyDescent="0.3">
      <c r="B1447" s="113"/>
      <c r="C1447"/>
      <c r="D1447"/>
      <c r="E1447"/>
      <c r="F1447"/>
      <c r="G1447"/>
      <c r="H1447"/>
      <c r="I1447"/>
      <c r="J1447"/>
      <c r="K1447"/>
      <c r="L1447"/>
      <c r="M1447"/>
      <c r="N1447"/>
      <c r="O1447"/>
      <c r="P1447"/>
      <c r="Q1447"/>
      <c r="R1447"/>
      <c r="S1447"/>
      <c r="T1447"/>
      <c r="U1447"/>
      <c r="V1447"/>
      <c r="W1447"/>
      <c r="X1447"/>
    </row>
    <row r="1448" spans="2:24" x14ac:dyDescent="0.3">
      <c r="B1448" s="113"/>
      <c r="C1448"/>
      <c r="D1448"/>
      <c r="E1448"/>
      <c r="F1448"/>
      <c r="G1448"/>
      <c r="H1448"/>
      <c r="I1448"/>
      <c r="J1448"/>
      <c r="K1448"/>
      <c r="L1448"/>
      <c r="M1448"/>
      <c r="N1448"/>
      <c r="O1448"/>
      <c r="P1448"/>
      <c r="Q1448"/>
      <c r="R1448"/>
      <c r="S1448"/>
      <c r="T1448"/>
      <c r="U1448"/>
      <c r="V1448"/>
      <c r="W1448"/>
      <c r="X1448"/>
    </row>
    <row r="1449" spans="2:24" x14ac:dyDescent="0.3">
      <c r="B1449" s="113"/>
      <c r="C1449"/>
      <c r="D1449"/>
      <c r="E1449"/>
      <c r="F1449"/>
      <c r="G1449"/>
      <c r="H1449"/>
      <c r="I1449"/>
      <c r="J1449"/>
      <c r="K1449"/>
      <c r="L1449"/>
      <c r="M1449"/>
      <c r="N1449"/>
      <c r="O1449"/>
      <c r="P1449"/>
      <c r="Q1449"/>
      <c r="R1449"/>
      <c r="S1449"/>
      <c r="T1449"/>
      <c r="U1449"/>
      <c r="V1449"/>
      <c r="W1449"/>
      <c r="X1449"/>
    </row>
    <row r="1450" spans="2:24" x14ac:dyDescent="0.3">
      <c r="B1450" s="113"/>
      <c r="C1450"/>
      <c r="D1450"/>
      <c r="E1450"/>
      <c r="F1450"/>
      <c r="G1450"/>
      <c r="H1450"/>
      <c r="I1450"/>
      <c r="J1450"/>
      <c r="K1450"/>
      <c r="L1450"/>
      <c r="M1450"/>
      <c r="N1450"/>
      <c r="O1450"/>
      <c r="P1450"/>
      <c r="Q1450"/>
      <c r="R1450"/>
      <c r="S1450"/>
      <c r="T1450"/>
      <c r="U1450"/>
      <c r="V1450"/>
      <c r="W1450"/>
      <c r="X1450"/>
    </row>
    <row r="1451" spans="2:24" x14ac:dyDescent="0.3">
      <c r="B1451" s="113"/>
      <c r="C1451"/>
      <c r="D1451"/>
      <c r="E1451"/>
      <c r="F1451"/>
      <c r="G1451"/>
      <c r="H1451"/>
      <c r="I1451"/>
      <c r="J1451"/>
      <c r="K1451"/>
      <c r="L1451"/>
      <c r="M1451"/>
      <c r="N1451"/>
      <c r="O1451"/>
      <c r="P1451"/>
      <c r="Q1451"/>
      <c r="R1451"/>
      <c r="S1451"/>
      <c r="T1451"/>
      <c r="U1451"/>
      <c r="V1451"/>
      <c r="W1451"/>
      <c r="X1451"/>
    </row>
    <row r="1452" spans="2:24" x14ac:dyDescent="0.3">
      <c r="B1452" s="113"/>
      <c r="C1452"/>
      <c r="D1452"/>
      <c r="E1452"/>
      <c r="F1452"/>
      <c r="G1452"/>
      <c r="H1452"/>
      <c r="I1452"/>
      <c r="J1452"/>
      <c r="K1452"/>
      <c r="L1452"/>
      <c r="M1452"/>
      <c r="N1452"/>
      <c r="O1452"/>
      <c r="P1452"/>
      <c r="Q1452"/>
      <c r="R1452"/>
      <c r="S1452"/>
      <c r="T1452"/>
      <c r="U1452"/>
      <c r="V1452"/>
      <c r="W1452"/>
      <c r="X1452"/>
    </row>
    <row r="1453" spans="2:24" x14ac:dyDescent="0.3">
      <c r="B1453" s="113"/>
      <c r="C1453"/>
      <c r="D1453"/>
      <c r="E1453"/>
      <c r="F1453"/>
      <c r="G1453"/>
      <c r="H1453"/>
      <c r="I1453"/>
      <c r="J1453"/>
      <c r="K1453"/>
      <c r="L1453"/>
      <c r="M1453"/>
      <c r="N1453"/>
      <c r="O1453"/>
      <c r="P1453"/>
      <c r="Q1453"/>
      <c r="R1453"/>
      <c r="S1453"/>
      <c r="T1453"/>
      <c r="U1453"/>
      <c r="V1453"/>
      <c r="W1453"/>
      <c r="X1453"/>
    </row>
    <row r="1454" spans="2:24" x14ac:dyDescent="0.3">
      <c r="B1454" s="113"/>
      <c r="C1454"/>
      <c r="D1454"/>
      <c r="E1454"/>
      <c r="F1454"/>
      <c r="G1454"/>
      <c r="H1454"/>
      <c r="I1454"/>
      <c r="J1454"/>
      <c r="K1454"/>
      <c r="L1454"/>
      <c r="M1454"/>
      <c r="N1454"/>
      <c r="O1454"/>
      <c r="P1454"/>
      <c r="Q1454"/>
      <c r="R1454"/>
      <c r="S1454"/>
      <c r="T1454"/>
      <c r="U1454"/>
      <c r="V1454"/>
      <c r="W1454"/>
      <c r="X1454"/>
    </row>
    <row r="1455" spans="2:24" x14ac:dyDescent="0.3">
      <c r="B1455" s="113"/>
      <c r="C1455"/>
      <c r="D1455"/>
      <c r="E1455"/>
      <c r="F1455"/>
      <c r="G1455"/>
      <c r="H1455"/>
      <c r="I1455"/>
      <c r="J1455"/>
      <c r="K1455"/>
      <c r="L1455"/>
      <c r="M1455"/>
      <c r="N1455"/>
      <c r="O1455"/>
      <c r="P1455"/>
      <c r="Q1455"/>
      <c r="R1455"/>
      <c r="S1455"/>
      <c r="T1455"/>
      <c r="U1455"/>
      <c r="V1455"/>
      <c r="W1455"/>
      <c r="X1455"/>
    </row>
    <row r="1456" spans="2:24" x14ac:dyDescent="0.3">
      <c r="B1456" s="113"/>
      <c r="C1456"/>
      <c r="D1456"/>
      <c r="E1456"/>
      <c r="F1456"/>
      <c r="G1456"/>
      <c r="H1456"/>
      <c r="I1456"/>
      <c r="J1456"/>
      <c r="K1456"/>
      <c r="L1456"/>
      <c r="M1456"/>
      <c r="N1456"/>
      <c r="O1456"/>
      <c r="P1456"/>
      <c r="Q1456"/>
      <c r="R1456"/>
      <c r="S1456"/>
      <c r="T1456"/>
      <c r="U1456"/>
      <c r="V1456"/>
      <c r="W1456"/>
      <c r="X1456"/>
    </row>
    <row r="1457" spans="2:24" x14ac:dyDescent="0.3">
      <c r="B1457" s="113"/>
      <c r="C1457"/>
      <c r="D1457"/>
      <c r="E1457"/>
      <c r="F1457"/>
      <c r="G1457"/>
      <c r="H1457"/>
      <c r="I1457"/>
      <c r="J1457"/>
      <c r="K1457"/>
      <c r="L1457"/>
      <c r="M1457"/>
      <c r="N1457"/>
      <c r="O1457"/>
      <c r="P1457"/>
      <c r="Q1457"/>
      <c r="R1457"/>
      <c r="S1457"/>
      <c r="T1457"/>
      <c r="U1457"/>
      <c r="V1457"/>
      <c r="W1457"/>
      <c r="X1457"/>
    </row>
    <row r="1458" spans="2:24" x14ac:dyDescent="0.3">
      <c r="B1458" s="113"/>
      <c r="C1458"/>
      <c r="D1458"/>
      <c r="E1458"/>
      <c r="F1458"/>
      <c r="G1458"/>
      <c r="H1458"/>
      <c r="I1458"/>
      <c r="J1458"/>
      <c r="K1458"/>
      <c r="L1458"/>
      <c r="M1458"/>
      <c r="N1458"/>
      <c r="O1458"/>
      <c r="P1458"/>
      <c r="Q1458"/>
      <c r="R1458"/>
      <c r="S1458"/>
      <c r="T1458"/>
      <c r="U1458"/>
      <c r="V1458"/>
      <c r="W1458"/>
      <c r="X1458"/>
    </row>
    <row r="1459" spans="2:24" x14ac:dyDescent="0.3">
      <c r="B1459" s="113"/>
      <c r="C1459"/>
      <c r="D1459"/>
      <c r="E1459"/>
      <c r="F1459"/>
      <c r="G1459"/>
      <c r="H1459"/>
      <c r="I1459"/>
      <c r="J1459"/>
      <c r="K1459"/>
      <c r="L1459"/>
      <c r="M1459"/>
      <c r="N1459"/>
      <c r="O1459"/>
      <c r="P1459"/>
      <c r="Q1459"/>
      <c r="R1459"/>
      <c r="S1459"/>
      <c r="T1459"/>
      <c r="U1459"/>
      <c r="V1459"/>
      <c r="W1459"/>
      <c r="X1459"/>
    </row>
    <row r="1460" spans="2:24" x14ac:dyDescent="0.3">
      <c r="B1460" s="113"/>
      <c r="C1460"/>
      <c r="D1460"/>
      <c r="E1460"/>
      <c r="F1460"/>
      <c r="G1460"/>
      <c r="H1460"/>
      <c r="I1460"/>
      <c r="J1460"/>
      <c r="K1460"/>
      <c r="L1460"/>
      <c r="M1460"/>
      <c r="N1460"/>
      <c r="O1460"/>
      <c r="P1460"/>
      <c r="Q1460"/>
      <c r="R1460"/>
      <c r="S1460"/>
      <c r="T1460"/>
      <c r="U1460"/>
      <c r="V1460"/>
      <c r="W1460"/>
      <c r="X1460"/>
    </row>
    <row r="1461" spans="2:24" x14ac:dyDescent="0.3">
      <c r="B1461" s="113"/>
      <c r="C1461"/>
      <c r="D1461"/>
      <c r="E1461"/>
      <c r="F1461"/>
      <c r="G1461"/>
      <c r="H1461"/>
      <c r="I1461"/>
      <c r="J1461"/>
      <c r="K1461"/>
      <c r="L1461"/>
      <c r="M1461"/>
      <c r="N1461"/>
      <c r="O1461"/>
      <c r="P1461"/>
      <c r="Q1461"/>
      <c r="R1461"/>
      <c r="S1461"/>
      <c r="T1461"/>
      <c r="U1461"/>
      <c r="V1461"/>
      <c r="W1461"/>
      <c r="X1461"/>
    </row>
    <row r="1462" spans="2:24" x14ac:dyDescent="0.3">
      <c r="B1462" s="113"/>
      <c r="C1462"/>
      <c r="D1462"/>
      <c r="E1462"/>
      <c r="F1462"/>
      <c r="G1462"/>
      <c r="H1462"/>
      <c r="I1462"/>
      <c r="J1462"/>
      <c r="K1462"/>
      <c r="L1462"/>
      <c r="M1462"/>
      <c r="N1462"/>
      <c r="O1462"/>
      <c r="P1462"/>
      <c r="Q1462"/>
      <c r="R1462"/>
      <c r="S1462"/>
      <c r="T1462"/>
      <c r="U1462"/>
      <c r="V1462"/>
      <c r="W1462"/>
      <c r="X1462"/>
    </row>
    <row r="1463" spans="2:24" x14ac:dyDescent="0.3">
      <c r="B1463" s="113"/>
      <c r="C1463"/>
      <c r="D1463"/>
      <c r="E1463"/>
      <c r="F1463"/>
      <c r="G1463"/>
      <c r="H1463"/>
      <c r="I1463"/>
      <c r="J1463"/>
      <c r="K1463"/>
      <c r="L1463"/>
      <c r="M1463"/>
      <c r="N1463"/>
      <c r="O1463"/>
      <c r="P1463"/>
      <c r="Q1463"/>
      <c r="R1463"/>
      <c r="S1463"/>
      <c r="T1463"/>
      <c r="U1463"/>
      <c r="V1463"/>
      <c r="W1463"/>
      <c r="X1463"/>
    </row>
    <row r="1464" spans="2:24" x14ac:dyDescent="0.3">
      <c r="B1464" s="113"/>
      <c r="C1464"/>
      <c r="D1464"/>
      <c r="E1464"/>
      <c r="F1464"/>
      <c r="G1464"/>
      <c r="H1464"/>
      <c r="I1464"/>
      <c r="J1464"/>
      <c r="K1464"/>
      <c r="L1464"/>
      <c r="M1464"/>
      <c r="N1464"/>
      <c r="O1464"/>
      <c r="P1464"/>
      <c r="Q1464"/>
      <c r="R1464"/>
      <c r="S1464"/>
      <c r="T1464"/>
      <c r="U1464"/>
      <c r="V1464"/>
      <c r="W1464"/>
      <c r="X1464"/>
    </row>
    <row r="1465" spans="2:24" x14ac:dyDescent="0.3">
      <c r="B1465" s="113"/>
      <c r="C1465"/>
      <c r="D1465"/>
      <c r="E1465"/>
      <c r="F1465"/>
      <c r="G1465"/>
      <c r="H1465"/>
      <c r="I1465"/>
      <c r="J1465"/>
      <c r="K1465"/>
      <c r="L1465"/>
      <c r="M1465"/>
      <c r="N1465"/>
      <c r="O1465"/>
      <c r="P1465"/>
      <c r="Q1465"/>
      <c r="R1465"/>
      <c r="S1465"/>
      <c r="T1465"/>
      <c r="U1465"/>
      <c r="V1465"/>
      <c r="W1465"/>
      <c r="X1465"/>
    </row>
    <row r="1466" spans="2:24" x14ac:dyDescent="0.3">
      <c r="B1466" s="113"/>
      <c r="C1466"/>
      <c r="D1466"/>
      <c r="E1466"/>
      <c r="F1466"/>
      <c r="G1466"/>
      <c r="H1466"/>
      <c r="I1466"/>
      <c r="J1466"/>
      <c r="K1466"/>
      <c r="L1466"/>
      <c r="M1466"/>
      <c r="N1466"/>
      <c r="O1466"/>
      <c r="P1466"/>
      <c r="Q1466"/>
      <c r="R1466"/>
      <c r="S1466"/>
      <c r="T1466"/>
      <c r="U1466"/>
      <c r="V1466"/>
      <c r="W1466"/>
      <c r="X1466"/>
    </row>
    <row r="1467" spans="2:24" x14ac:dyDescent="0.3">
      <c r="B1467" s="113"/>
      <c r="C1467"/>
      <c r="D1467"/>
      <c r="E1467"/>
      <c r="F1467"/>
      <c r="G1467"/>
      <c r="H1467"/>
      <c r="I1467"/>
      <c r="J1467"/>
      <c r="K1467"/>
      <c r="L1467"/>
      <c r="M1467"/>
      <c r="N1467"/>
      <c r="O1467"/>
      <c r="P1467"/>
      <c r="Q1467"/>
      <c r="R1467"/>
      <c r="S1467"/>
      <c r="T1467"/>
      <c r="U1467"/>
      <c r="V1467"/>
      <c r="W1467"/>
      <c r="X1467"/>
    </row>
    <row r="1468" spans="2:24" x14ac:dyDescent="0.3">
      <c r="B1468" s="113"/>
      <c r="C1468"/>
      <c r="D1468"/>
      <c r="E1468"/>
      <c r="F1468"/>
      <c r="G1468"/>
      <c r="H1468"/>
      <c r="I1468"/>
      <c r="J1468"/>
      <c r="K1468"/>
      <c r="L1468"/>
      <c r="M1468"/>
      <c r="N1468"/>
      <c r="O1468"/>
      <c r="P1468"/>
      <c r="Q1468"/>
      <c r="R1468"/>
      <c r="S1468"/>
      <c r="T1468"/>
      <c r="U1468"/>
      <c r="V1468"/>
      <c r="W1468"/>
      <c r="X1468"/>
    </row>
    <row r="1469" spans="2:24" x14ac:dyDescent="0.3">
      <c r="B1469" s="113"/>
      <c r="C1469"/>
      <c r="D1469"/>
      <c r="E1469"/>
      <c r="F1469"/>
      <c r="G1469"/>
      <c r="H1469"/>
      <c r="I1469"/>
      <c r="J1469"/>
      <c r="K1469"/>
      <c r="L1469"/>
      <c r="M1469"/>
      <c r="N1469"/>
      <c r="O1469"/>
      <c r="P1469"/>
      <c r="Q1469"/>
      <c r="R1469"/>
      <c r="S1469"/>
      <c r="T1469"/>
      <c r="U1469"/>
      <c r="V1469"/>
      <c r="W1469"/>
      <c r="X1469"/>
    </row>
    <row r="1470" spans="2:24" x14ac:dyDescent="0.3">
      <c r="B1470" s="113"/>
      <c r="C1470"/>
      <c r="D1470"/>
      <c r="E1470"/>
      <c r="F1470"/>
      <c r="G1470"/>
      <c r="H1470"/>
      <c r="I1470"/>
      <c r="J1470"/>
      <c r="K1470"/>
      <c r="L1470"/>
      <c r="M1470"/>
      <c r="N1470"/>
      <c r="O1470"/>
      <c r="P1470"/>
      <c r="Q1470"/>
      <c r="R1470"/>
      <c r="S1470"/>
      <c r="T1470"/>
      <c r="U1470"/>
      <c r="V1470"/>
      <c r="W1470"/>
      <c r="X1470"/>
    </row>
    <row r="1471" spans="2:24" x14ac:dyDescent="0.3">
      <c r="B1471" s="113"/>
      <c r="C1471"/>
      <c r="D1471"/>
      <c r="E1471"/>
      <c r="F1471"/>
      <c r="G1471"/>
      <c r="H1471"/>
      <c r="I1471"/>
      <c r="J1471"/>
      <c r="K1471"/>
      <c r="L1471"/>
      <c r="M1471"/>
      <c r="N1471"/>
      <c r="O1471"/>
      <c r="P1471"/>
      <c r="Q1471"/>
      <c r="R1471"/>
      <c r="S1471"/>
      <c r="T1471"/>
      <c r="U1471"/>
      <c r="V1471"/>
      <c r="W1471"/>
      <c r="X1471"/>
    </row>
    <row r="1472" spans="2:24" x14ac:dyDescent="0.3">
      <c r="B1472" s="113"/>
      <c r="C1472"/>
      <c r="D1472"/>
      <c r="E1472"/>
      <c r="F1472"/>
      <c r="G1472"/>
      <c r="H1472"/>
      <c r="I1472"/>
      <c r="J1472"/>
      <c r="K1472"/>
      <c r="L1472"/>
      <c r="M1472"/>
      <c r="N1472"/>
      <c r="O1472"/>
      <c r="P1472"/>
      <c r="Q1472"/>
      <c r="R1472"/>
      <c r="S1472"/>
      <c r="T1472"/>
      <c r="U1472"/>
      <c r="V1472"/>
      <c r="W1472"/>
      <c r="X1472"/>
    </row>
    <row r="1473" spans="2:24" x14ac:dyDescent="0.3">
      <c r="B1473" s="113"/>
      <c r="C1473"/>
      <c r="D1473"/>
      <c r="E1473"/>
      <c r="F1473"/>
      <c r="G1473"/>
      <c r="H1473"/>
      <c r="I1473"/>
      <c r="J1473"/>
      <c r="K1473"/>
      <c r="L1473"/>
      <c r="M1473"/>
      <c r="N1473"/>
      <c r="O1473"/>
      <c r="P1473"/>
      <c r="Q1473"/>
      <c r="R1473"/>
      <c r="S1473"/>
      <c r="T1473"/>
      <c r="U1473"/>
      <c r="V1473"/>
      <c r="W1473"/>
      <c r="X1473"/>
    </row>
    <row r="1474" spans="2:24" x14ac:dyDescent="0.3">
      <c r="B1474" s="113"/>
      <c r="C1474"/>
      <c r="D1474"/>
      <c r="E1474"/>
      <c r="F1474"/>
      <c r="G1474"/>
      <c r="H1474"/>
      <c r="I1474"/>
      <c r="J1474"/>
      <c r="K1474"/>
      <c r="L1474"/>
      <c r="M1474"/>
      <c r="N1474"/>
      <c r="O1474"/>
      <c r="P1474"/>
      <c r="Q1474"/>
      <c r="R1474"/>
      <c r="S1474"/>
      <c r="T1474"/>
      <c r="U1474"/>
      <c r="V1474"/>
      <c r="W1474"/>
      <c r="X1474"/>
    </row>
    <row r="1475" spans="2:24" x14ac:dyDescent="0.3">
      <c r="B1475" s="113"/>
      <c r="C1475"/>
      <c r="D1475"/>
      <c r="E1475"/>
      <c r="F1475"/>
      <c r="G1475"/>
      <c r="H1475"/>
      <c r="I1475"/>
      <c r="J1475"/>
      <c r="K1475"/>
      <c r="L1475"/>
      <c r="M1475"/>
      <c r="N1475"/>
      <c r="O1475"/>
      <c r="P1475"/>
      <c r="Q1475"/>
      <c r="R1475"/>
      <c r="S1475"/>
      <c r="T1475"/>
      <c r="U1475"/>
      <c r="V1475"/>
      <c r="W1475"/>
      <c r="X1475"/>
    </row>
    <row r="1476" spans="2:24" x14ac:dyDescent="0.3">
      <c r="B1476" s="113"/>
      <c r="C1476"/>
      <c r="D1476"/>
      <c r="E1476"/>
      <c r="F1476"/>
      <c r="G1476"/>
      <c r="H1476"/>
      <c r="I1476"/>
      <c r="J1476"/>
      <c r="K1476"/>
      <c r="L1476"/>
      <c r="M1476"/>
      <c r="N1476"/>
      <c r="O1476"/>
      <c r="P1476"/>
      <c r="Q1476"/>
      <c r="R1476"/>
      <c r="S1476"/>
      <c r="T1476"/>
      <c r="U1476"/>
      <c r="V1476"/>
      <c r="W1476"/>
      <c r="X1476"/>
    </row>
    <row r="1477" spans="2:24" x14ac:dyDescent="0.3">
      <c r="B1477" s="113"/>
      <c r="C1477"/>
      <c r="D1477"/>
      <c r="E1477"/>
      <c r="F1477"/>
      <c r="G1477"/>
      <c r="H1477"/>
      <c r="I1477"/>
      <c r="J1477"/>
      <c r="K1477"/>
      <c r="L1477"/>
      <c r="M1477"/>
      <c r="N1477"/>
      <c r="O1477"/>
      <c r="P1477"/>
      <c r="Q1477"/>
      <c r="R1477"/>
      <c r="S1477"/>
      <c r="T1477"/>
      <c r="U1477"/>
      <c r="V1477"/>
      <c r="W1477"/>
      <c r="X1477"/>
    </row>
    <row r="1478" spans="2:24" x14ac:dyDescent="0.3">
      <c r="B1478" s="113"/>
      <c r="C1478"/>
      <c r="D1478"/>
      <c r="E1478"/>
      <c r="F1478"/>
      <c r="G1478"/>
      <c r="H1478"/>
      <c r="I1478"/>
      <c r="J1478"/>
      <c r="K1478"/>
      <c r="L1478"/>
      <c r="M1478"/>
      <c r="N1478"/>
      <c r="O1478"/>
      <c r="P1478"/>
      <c r="Q1478"/>
      <c r="R1478"/>
      <c r="S1478"/>
      <c r="T1478"/>
      <c r="U1478"/>
      <c r="V1478"/>
      <c r="W1478"/>
      <c r="X1478"/>
    </row>
    <row r="1479" spans="2:24" x14ac:dyDescent="0.3">
      <c r="B1479" s="113"/>
      <c r="C1479"/>
      <c r="D1479"/>
      <c r="E1479"/>
      <c r="F1479"/>
      <c r="G1479"/>
      <c r="H1479"/>
      <c r="I1479"/>
      <c r="J1479"/>
      <c r="K1479"/>
      <c r="L1479"/>
      <c r="M1479"/>
      <c r="N1479"/>
      <c r="O1479"/>
      <c r="P1479"/>
      <c r="Q1479"/>
      <c r="R1479"/>
      <c r="S1479"/>
      <c r="T1479"/>
      <c r="U1479"/>
      <c r="V1479"/>
      <c r="W1479"/>
      <c r="X1479"/>
    </row>
    <row r="1480" spans="2:24" x14ac:dyDescent="0.3">
      <c r="B1480" s="113"/>
      <c r="C1480"/>
      <c r="D1480"/>
      <c r="E1480"/>
      <c r="F1480"/>
      <c r="G1480"/>
      <c r="H1480"/>
      <c r="I1480"/>
      <c r="J1480"/>
      <c r="K1480"/>
      <c r="L1480"/>
      <c r="M1480"/>
      <c r="N1480"/>
      <c r="O1480"/>
      <c r="P1480"/>
      <c r="Q1480"/>
      <c r="R1480"/>
      <c r="S1480"/>
      <c r="T1480"/>
      <c r="U1480"/>
      <c r="V1480"/>
      <c r="W1480"/>
      <c r="X1480"/>
    </row>
    <row r="1481" spans="2:24" x14ac:dyDescent="0.3">
      <c r="B1481" s="113"/>
      <c r="C1481"/>
      <c r="D1481"/>
      <c r="E1481"/>
      <c r="F1481"/>
      <c r="G1481"/>
      <c r="H1481"/>
      <c r="I1481"/>
      <c r="J1481"/>
      <c r="K1481"/>
      <c r="L1481"/>
      <c r="M1481"/>
      <c r="N1481"/>
      <c r="O1481"/>
      <c r="P1481"/>
      <c r="Q1481"/>
      <c r="R1481"/>
      <c r="S1481"/>
      <c r="T1481"/>
      <c r="U1481"/>
      <c r="V1481"/>
      <c r="W1481"/>
      <c r="X1481"/>
    </row>
    <row r="1482" spans="2:24" x14ac:dyDescent="0.3">
      <c r="B1482" s="113"/>
      <c r="C1482"/>
      <c r="D1482"/>
      <c r="E1482"/>
      <c r="F1482"/>
      <c r="G1482"/>
      <c r="H1482"/>
      <c r="I1482"/>
      <c r="J1482"/>
      <c r="K1482"/>
      <c r="L1482"/>
      <c r="M1482"/>
      <c r="N1482"/>
      <c r="O1482"/>
      <c r="P1482"/>
      <c r="Q1482"/>
      <c r="R1482"/>
      <c r="S1482"/>
      <c r="T1482"/>
      <c r="U1482"/>
      <c r="V1482"/>
      <c r="W1482"/>
      <c r="X1482"/>
    </row>
    <row r="1483" spans="2:24" x14ac:dyDescent="0.3">
      <c r="B1483" s="113"/>
      <c r="C1483"/>
      <c r="D1483"/>
      <c r="E1483"/>
      <c r="F1483"/>
      <c r="G1483"/>
      <c r="H1483"/>
      <c r="I1483"/>
      <c r="J1483"/>
      <c r="K1483"/>
      <c r="L1483"/>
      <c r="M1483"/>
      <c r="N1483"/>
      <c r="O1483"/>
      <c r="P1483"/>
      <c r="Q1483"/>
      <c r="R1483"/>
      <c r="S1483"/>
      <c r="T1483"/>
      <c r="U1483"/>
      <c r="V1483"/>
      <c r="W1483"/>
      <c r="X1483"/>
    </row>
    <row r="1484" spans="2:24" x14ac:dyDescent="0.3">
      <c r="B1484" s="113"/>
      <c r="C1484"/>
      <c r="D1484"/>
      <c r="E1484"/>
      <c r="F1484"/>
      <c r="G1484"/>
      <c r="H1484"/>
      <c r="I1484"/>
      <c r="J1484"/>
      <c r="K1484"/>
      <c r="L1484"/>
      <c r="M1484"/>
      <c r="N1484"/>
      <c r="O1484"/>
      <c r="P1484"/>
      <c r="Q1484"/>
      <c r="R1484"/>
      <c r="S1484"/>
      <c r="T1484"/>
      <c r="U1484"/>
      <c r="V1484"/>
      <c r="W1484"/>
      <c r="X1484"/>
    </row>
    <row r="1485" spans="2:24" x14ac:dyDescent="0.3">
      <c r="B1485" s="113"/>
      <c r="C1485"/>
      <c r="D1485"/>
      <c r="E1485"/>
      <c r="F1485"/>
      <c r="G1485"/>
      <c r="H1485"/>
      <c r="I1485"/>
      <c r="J1485"/>
      <c r="K1485"/>
      <c r="L1485"/>
      <c r="M1485"/>
      <c r="N1485"/>
      <c r="O1485"/>
      <c r="P1485"/>
      <c r="Q1485"/>
      <c r="R1485"/>
      <c r="S1485"/>
      <c r="T1485"/>
      <c r="U1485"/>
      <c r="V1485"/>
      <c r="W1485"/>
      <c r="X1485"/>
    </row>
    <row r="1486" spans="2:24" x14ac:dyDescent="0.3">
      <c r="B1486" s="113"/>
      <c r="C1486"/>
      <c r="D1486"/>
      <c r="E1486"/>
      <c r="F1486"/>
      <c r="G1486"/>
      <c r="H1486"/>
      <c r="I1486"/>
      <c r="J1486"/>
      <c r="K1486"/>
      <c r="L1486"/>
      <c r="M1486"/>
      <c r="N1486"/>
      <c r="O1486"/>
      <c r="P1486"/>
      <c r="Q1486"/>
      <c r="R1486"/>
      <c r="S1486"/>
      <c r="T1486"/>
      <c r="U1486"/>
      <c r="V1486"/>
      <c r="W1486"/>
      <c r="X1486"/>
    </row>
    <row r="1487" spans="2:24" x14ac:dyDescent="0.3">
      <c r="B1487" s="113"/>
      <c r="C1487"/>
      <c r="D1487"/>
      <c r="E1487"/>
      <c r="F1487"/>
      <c r="G1487"/>
      <c r="H1487"/>
      <c r="I1487"/>
      <c r="J1487"/>
      <c r="K1487"/>
      <c r="L1487"/>
      <c r="M1487"/>
      <c r="N1487"/>
      <c r="O1487"/>
      <c r="P1487"/>
      <c r="Q1487"/>
      <c r="R1487"/>
      <c r="S1487"/>
      <c r="T1487"/>
      <c r="U1487"/>
      <c r="V1487"/>
      <c r="W1487"/>
      <c r="X1487"/>
    </row>
    <row r="1488" spans="2:24" x14ac:dyDescent="0.3">
      <c r="B1488" s="113"/>
      <c r="C1488"/>
      <c r="D1488"/>
      <c r="E1488"/>
      <c r="F1488"/>
      <c r="G1488"/>
      <c r="H1488"/>
      <c r="I1488"/>
      <c r="J1488"/>
      <c r="K1488"/>
      <c r="L1488"/>
      <c r="M1488"/>
      <c r="N1488"/>
      <c r="O1488"/>
      <c r="P1488"/>
      <c r="Q1488"/>
      <c r="R1488"/>
      <c r="S1488"/>
      <c r="T1488"/>
      <c r="U1488"/>
      <c r="V1488"/>
      <c r="W1488"/>
      <c r="X1488"/>
    </row>
    <row r="1489" spans="2:24" x14ac:dyDescent="0.3">
      <c r="B1489" s="113"/>
      <c r="C1489"/>
      <c r="D1489"/>
      <c r="E1489"/>
      <c r="F1489"/>
      <c r="G1489"/>
      <c r="H1489"/>
      <c r="I1489"/>
      <c r="J1489"/>
      <c r="K1489"/>
      <c r="L1489"/>
      <c r="M1489"/>
      <c r="N1489"/>
      <c r="O1489"/>
      <c r="P1489"/>
      <c r="Q1489"/>
      <c r="R1489"/>
      <c r="S1489"/>
      <c r="T1489"/>
      <c r="U1489"/>
      <c r="V1489"/>
      <c r="W1489"/>
      <c r="X1489"/>
    </row>
    <row r="1490" spans="2:24" x14ac:dyDescent="0.3">
      <c r="B1490" s="113"/>
      <c r="C1490"/>
      <c r="D1490"/>
      <c r="E1490"/>
      <c r="F1490"/>
      <c r="G1490"/>
      <c r="H1490"/>
      <c r="I1490"/>
      <c r="J1490"/>
      <c r="K1490"/>
      <c r="L1490"/>
      <c r="M1490"/>
      <c r="N1490"/>
      <c r="O1490"/>
      <c r="P1490"/>
      <c r="Q1490"/>
      <c r="R1490"/>
      <c r="S1490"/>
      <c r="T1490"/>
      <c r="U1490"/>
      <c r="V1490"/>
      <c r="W1490"/>
      <c r="X1490"/>
    </row>
    <row r="1491" spans="2:24" x14ac:dyDescent="0.3">
      <c r="B1491" s="113"/>
      <c r="C1491"/>
      <c r="D1491"/>
      <c r="E1491"/>
      <c r="F1491"/>
      <c r="G1491"/>
      <c r="H1491"/>
      <c r="I1491"/>
      <c r="J1491"/>
      <c r="K1491"/>
      <c r="L1491"/>
      <c r="M1491"/>
      <c r="N1491"/>
      <c r="O1491"/>
      <c r="P1491"/>
      <c r="Q1491"/>
      <c r="R1491"/>
      <c r="S1491"/>
      <c r="T1491"/>
      <c r="U1491"/>
      <c r="V1491"/>
      <c r="W1491"/>
      <c r="X1491"/>
    </row>
    <row r="1492" spans="2:24" x14ac:dyDescent="0.3">
      <c r="B1492" s="113"/>
      <c r="C1492"/>
      <c r="D1492"/>
      <c r="E1492"/>
      <c r="F1492"/>
      <c r="G1492"/>
      <c r="H1492"/>
      <c r="I1492"/>
      <c r="J1492"/>
      <c r="K1492"/>
      <c r="L1492"/>
      <c r="M1492"/>
      <c r="N1492"/>
      <c r="O1492"/>
      <c r="P1492"/>
      <c r="Q1492"/>
      <c r="R1492"/>
      <c r="S1492"/>
      <c r="T1492"/>
      <c r="U1492"/>
      <c r="V1492"/>
      <c r="W1492"/>
      <c r="X1492"/>
    </row>
    <row r="1493" spans="2:24" x14ac:dyDescent="0.3">
      <c r="B1493" s="113"/>
      <c r="C1493"/>
      <c r="D1493"/>
      <c r="E1493"/>
      <c r="F1493"/>
      <c r="G1493"/>
      <c r="H1493"/>
      <c r="I1493"/>
      <c r="J1493"/>
      <c r="K1493"/>
      <c r="L1493"/>
      <c r="M1493"/>
      <c r="N1493"/>
      <c r="O1493"/>
      <c r="P1493"/>
      <c r="Q1493"/>
      <c r="R1493"/>
      <c r="S1493"/>
      <c r="T1493"/>
      <c r="U1493"/>
      <c r="V1493"/>
      <c r="W1493"/>
      <c r="X1493"/>
    </row>
    <row r="1494" spans="2:24" x14ac:dyDescent="0.3">
      <c r="B1494" s="113"/>
      <c r="C1494"/>
      <c r="D1494"/>
      <c r="E1494"/>
      <c r="F1494"/>
      <c r="G1494"/>
      <c r="H1494"/>
      <c r="I1494"/>
      <c r="J1494"/>
      <c r="K1494"/>
      <c r="L1494"/>
      <c r="M1494"/>
      <c r="N1494"/>
      <c r="O1494"/>
      <c r="P1494"/>
      <c r="Q1494"/>
      <c r="R1494"/>
      <c r="S1494"/>
      <c r="T1494"/>
      <c r="U1494"/>
      <c r="V1494"/>
      <c r="W1494"/>
      <c r="X1494"/>
    </row>
    <row r="1495" spans="2:24" x14ac:dyDescent="0.3">
      <c r="B1495" s="113"/>
      <c r="C1495"/>
      <c r="D1495"/>
      <c r="E1495"/>
      <c r="F1495"/>
      <c r="G1495"/>
      <c r="H1495"/>
      <c r="I1495"/>
      <c r="J1495"/>
      <c r="K1495"/>
      <c r="L1495"/>
      <c r="M1495"/>
      <c r="N1495"/>
      <c r="O1495"/>
      <c r="P1495"/>
      <c r="Q1495"/>
      <c r="R1495"/>
      <c r="S1495"/>
      <c r="T1495"/>
      <c r="U1495"/>
      <c r="V1495"/>
      <c r="W1495"/>
      <c r="X1495"/>
    </row>
    <row r="1496" spans="2:24" x14ac:dyDescent="0.3">
      <c r="B1496" s="113"/>
      <c r="C1496"/>
      <c r="D1496"/>
      <c r="E1496"/>
      <c r="F1496"/>
      <c r="G1496"/>
      <c r="H1496"/>
      <c r="I1496"/>
      <c r="J1496"/>
      <c r="K1496"/>
      <c r="L1496"/>
      <c r="M1496"/>
      <c r="N1496"/>
      <c r="O1496"/>
      <c r="P1496"/>
      <c r="Q1496"/>
      <c r="R1496"/>
      <c r="S1496"/>
      <c r="T1496"/>
      <c r="U1496"/>
      <c r="V1496"/>
      <c r="W1496"/>
      <c r="X1496"/>
    </row>
    <row r="1497" spans="2:24" x14ac:dyDescent="0.3">
      <c r="B1497" s="113"/>
      <c r="C1497"/>
      <c r="D1497"/>
      <c r="E1497"/>
      <c r="F1497"/>
      <c r="G1497"/>
      <c r="H1497"/>
      <c r="I1497"/>
      <c r="J1497"/>
      <c r="K1497"/>
      <c r="L1497"/>
      <c r="M1497"/>
      <c r="N1497"/>
      <c r="O1497"/>
      <c r="P1497"/>
      <c r="Q1497"/>
      <c r="R1497"/>
      <c r="S1497"/>
      <c r="T1497"/>
      <c r="U1497"/>
      <c r="V1497"/>
      <c r="W1497"/>
      <c r="X1497"/>
    </row>
    <row r="1498" spans="2:24" x14ac:dyDescent="0.3">
      <c r="B1498" s="113"/>
      <c r="C1498"/>
      <c r="D1498"/>
      <c r="E1498"/>
      <c r="F1498"/>
      <c r="G1498"/>
      <c r="H1498"/>
      <c r="I1498"/>
      <c r="J1498"/>
      <c r="K1498"/>
      <c r="L1498"/>
      <c r="M1498"/>
      <c r="N1498"/>
      <c r="O1498"/>
      <c r="P1498"/>
      <c r="Q1498"/>
      <c r="R1498"/>
      <c r="S1498"/>
      <c r="T1498"/>
      <c r="U1498"/>
      <c r="V1498"/>
      <c r="W1498"/>
      <c r="X1498"/>
    </row>
    <row r="1499" spans="2:24" x14ac:dyDescent="0.3">
      <c r="B1499" s="113"/>
      <c r="C1499"/>
      <c r="D1499"/>
      <c r="E1499"/>
      <c r="F1499"/>
      <c r="G1499"/>
      <c r="H1499"/>
      <c r="I1499"/>
      <c r="J1499"/>
      <c r="K1499"/>
      <c r="L1499"/>
      <c r="M1499"/>
      <c r="N1499"/>
      <c r="O1499"/>
      <c r="P1499"/>
      <c r="Q1499"/>
      <c r="R1499"/>
      <c r="S1499"/>
      <c r="T1499"/>
      <c r="U1499"/>
      <c r="V1499"/>
      <c r="W1499"/>
      <c r="X1499"/>
    </row>
    <row r="1500" spans="2:24" x14ac:dyDescent="0.3">
      <c r="B1500" s="113"/>
      <c r="C1500"/>
      <c r="D1500"/>
      <c r="E1500"/>
      <c r="F1500"/>
      <c r="G1500"/>
      <c r="H1500"/>
      <c r="I1500"/>
      <c r="J1500"/>
      <c r="K1500"/>
      <c r="L1500"/>
      <c r="M1500"/>
      <c r="N1500"/>
      <c r="O1500"/>
      <c r="P1500"/>
      <c r="Q1500"/>
      <c r="R1500"/>
      <c r="S1500"/>
      <c r="T1500"/>
      <c r="U1500"/>
      <c r="V1500"/>
      <c r="W1500"/>
      <c r="X1500"/>
    </row>
    <row r="1501" spans="2:24" x14ac:dyDescent="0.3">
      <c r="B1501" s="113"/>
      <c r="C1501"/>
      <c r="D1501"/>
      <c r="E1501"/>
      <c r="F1501"/>
      <c r="G1501"/>
      <c r="H1501"/>
      <c r="I1501"/>
      <c r="J1501"/>
      <c r="K1501"/>
      <c r="L1501"/>
      <c r="M1501"/>
      <c r="N1501"/>
      <c r="O1501"/>
      <c r="P1501"/>
      <c r="Q1501"/>
      <c r="R1501"/>
      <c r="S1501"/>
      <c r="T1501"/>
      <c r="U1501"/>
      <c r="V1501"/>
      <c r="W1501"/>
      <c r="X1501"/>
    </row>
    <row r="1502" spans="2:24" x14ac:dyDescent="0.3">
      <c r="B1502" s="113"/>
      <c r="C1502"/>
      <c r="D1502"/>
      <c r="E1502"/>
      <c r="F1502"/>
      <c r="G1502"/>
      <c r="H1502"/>
      <c r="I1502"/>
      <c r="J1502"/>
      <c r="K1502"/>
      <c r="L1502"/>
      <c r="M1502"/>
      <c r="N1502"/>
      <c r="O1502"/>
      <c r="P1502"/>
      <c r="Q1502"/>
      <c r="R1502"/>
      <c r="S1502"/>
      <c r="T1502"/>
      <c r="U1502"/>
      <c r="V1502"/>
      <c r="W1502"/>
      <c r="X1502"/>
    </row>
    <row r="1503" spans="2:24" x14ac:dyDescent="0.3">
      <c r="B1503" s="113"/>
      <c r="C1503"/>
      <c r="D1503"/>
      <c r="E1503"/>
      <c r="F1503"/>
      <c r="G1503"/>
      <c r="H1503"/>
      <c r="I1503"/>
      <c r="J1503"/>
      <c r="K1503"/>
      <c r="L1503"/>
      <c r="M1503"/>
      <c r="N1503"/>
      <c r="O1503"/>
      <c r="P1503"/>
      <c r="Q1503"/>
      <c r="R1503"/>
      <c r="S1503"/>
      <c r="T1503"/>
      <c r="U1503"/>
      <c r="V1503"/>
      <c r="W1503"/>
      <c r="X1503"/>
    </row>
    <row r="1504" spans="2:24" x14ac:dyDescent="0.3">
      <c r="B1504" s="113"/>
      <c r="C1504"/>
      <c r="D1504"/>
      <c r="E1504"/>
      <c r="F1504"/>
      <c r="G1504"/>
      <c r="H1504"/>
      <c r="I1504"/>
      <c r="J1504"/>
      <c r="K1504"/>
      <c r="L1504"/>
      <c r="M1504"/>
      <c r="N1504"/>
      <c r="O1504"/>
      <c r="P1504"/>
      <c r="Q1504"/>
      <c r="R1504"/>
      <c r="S1504"/>
      <c r="T1504"/>
      <c r="U1504"/>
      <c r="V1504"/>
      <c r="W1504"/>
      <c r="X1504"/>
    </row>
    <row r="1505" spans="2:24" x14ac:dyDescent="0.3">
      <c r="B1505" s="113"/>
      <c r="C1505"/>
      <c r="D1505"/>
      <c r="E1505"/>
      <c r="F1505"/>
      <c r="G1505"/>
      <c r="H1505"/>
      <c r="I1505"/>
      <c r="J1505"/>
      <c r="K1505"/>
      <c r="L1505"/>
      <c r="M1505"/>
      <c r="N1505"/>
      <c r="O1505"/>
      <c r="P1505"/>
      <c r="Q1505"/>
      <c r="R1505"/>
      <c r="S1505"/>
      <c r="T1505"/>
      <c r="U1505"/>
      <c r="V1505"/>
      <c r="W1505"/>
      <c r="X1505"/>
    </row>
    <row r="1506" spans="2:24" x14ac:dyDescent="0.3">
      <c r="B1506" s="113"/>
      <c r="C1506"/>
      <c r="D1506"/>
      <c r="E1506"/>
      <c r="F1506"/>
      <c r="G1506"/>
      <c r="H1506"/>
      <c r="I1506"/>
      <c r="J1506"/>
      <c r="K1506"/>
      <c r="L1506"/>
      <c r="M1506"/>
      <c r="N1506"/>
      <c r="O1506"/>
      <c r="P1506"/>
      <c r="Q1506"/>
      <c r="R1506"/>
      <c r="S1506"/>
      <c r="T1506"/>
      <c r="U1506"/>
      <c r="V1506"/>
      <c r="W1506"/>
      <c r="X1506"/>
    </row>
    <row r="1507" spans="2:24" x14ac:dyDescent="0.3">
      <c r="B1507" s="113"/>
      <c r="C1507"/>
      <c r="D1507"/>
      <c r="E1507"/>
      <c r="F1507"/>
      <c r="G1507"/>
      <c r="H1507"/>
      <c r="I1507"/>
      <c r="J1507"/>
      <c r="K1507"/>
      <c r="L1507"/>
      <c r="M1507"/>
      <c r="N1507"/>
      <c r="O1507"/>
      <c r="P1507"/>
      <c r="Q1507"/>
      <c r="R1507"/>
      <c r="S1507"/>
      <c r="T1507"/>
      <c r="U1507"/>
      <c r="V1507"/>
      <c r="W1507"/>
      <c r="X1507"/>
    </row>
    <row r="1508" spans="2:24" x14ac:dyDescent="0.3">
      <c r="B1508" s="113"/>
      <c r="C1508"/>
      <c r="D1508"/>
      <c r="E1508"/>
      <c r="F1508"/>
      <c r="G1508"/>
      <c r="H1508"/>
      <c r="I1508"/>
      <c r="J1508"/>
      <c r="K1508"/>
      <c r="L1508"/>
      <c r="M1508"/>
      <c r="N1508"/>
      <c r="O1508"/>
      <c r="P1508"/>
      <c r="Q1508"/>
      <c r="R1508"/>
      <c r="S1508"/>
      <c r="T1508"/>
      <c r="U1508"/>
      <c r="V1508"/>
      <c r="W1508"/>
      <c r="X1508"/>
    </row>
    <row r="1509" spans="2:24" x14ac:dyDescent="0.3">
      <c r="B1509" s="113"/>
      <c r="C1509"/>
      <c r="D1509"/>
      <c r="E1509"/>
      <c r="F1509"/>
      <c r="G1509"/>
      <c r="H1509"/>
      <c r="I1509"/>
      <c r="J1509"/>
      <c r="K1509"/>
      <c r="L1509"/>
      <c r="M1509"/>
      <c r="N1509"/>
      <c r="O1509"/>
      <c r="P1509"/>
      <c r="Q1509"/>
      <c r="R1509"/>
      <c r="S1509"/>
      <c r="T1509"/>
      <c r="U1509"/>
      <c r="V1509"/>
      <c r="W1509"/>
      <c r="X1509"/>
    </row>
    <row r="1510" spans="2:24" x14ac:dyDescent="0.3">
      <c r="B1510" s="113"/>
      <c r="C1510"/>
      <c r="D1510"/>
      <c r="E1510"/>
      <c r="F1510"/>
      <c r="G1510"/>
      <c r="H1510"/>
      <c r="I1510"/>
      <c r="J1510"/>
      <c r="K1510"/>
      <c r="L1510"/>
      <c r="M1510"/>
      <c r="N1510"/>
      <c r="O1510"/>
      <c r="P1510"/>
      <c r="Q1510"/>
      <c r="R1510"/>
      <c r="S1510"/>
      <c r="T1510"/>
      <c r="U1510"/>
      <c r="V1510"/>
      <c r="W1510"/>
      <c r="X1510"/>
    </row>
    <row r="1511" spans="2:24" x14ac:dyDescent="0.3">
      <c r="B1511" s="113"/>
      <c r="C1511"/>
      <c r="D1511"/>
      <c r="E1511"/>
      <c r="F1511"/>
      <c r="G1511"/>
      <c r="H1511"/>
      <c r="I1511"/>
      <c r="J1511"/>
      <c r="K1511"/>
      <c r="L1511"/>
      <c r="M1511"/>
      <c r="N1511"/>
      <c r="O1511"/>
      <c r="P1511"/>
      <c r="Q1511"/>
      <c r="R1511"/>
      <c r="S1511"/>
      <c r="T1511"/>
      <c r="U1511"/>
      <c r="V1511"/>
      <c r="W1511"/>
      <c r="X1511"/>
    </row>
    <row r="1512" spans="2:24" x14ac:dyDescent="0.3">
      <c r="B1512" s="113"/>
      <c r="C1512"/>
      <c r="D1512"/>
      <c r="E1512"/>
      <c r="F1512"/>
      <c r="G1512"/>
      <c r="H1512"/>
      <c r="I1512"/>
      <c r="J1512"/>
      <c r="K1512"/>
      <c r="L1512"/>
      <c r="M1512"/>
      <c r="N1512"/>
      <c r="O1512"/>
      <c r="P1512"/>
      <c r="Q1512"/>
      <c r="R1512"/>
      <c r="S1512"/>
      <c r="T1512"/>
      <c r="U1512"/>
      <c r="V1512"/>
      <c r="W1512"/>
      <c r="X1512"/>
    </row>
    <row r="1513" spans="2:24" x14ac:dyDescent="0.3">
      <c r="B1513" s="113"/>
      <c r="C1513"/>
      <c r="D1513"/>
      <c r="E1513"/>
      <c r="F1513"/>
      <c r="G1513"/>
      <c r="H1513"/>
      <c r="I1513"/>
      <c r="J1513"/>
      <c r="K1513"/>
      <c r="L1513"/>
      <c r="M1513"/>
      <c r="N1513"/>
      <c r="O1513"/>
      <c r="P1513"/>
      <c r="Q1513"/>
      <c r="R1513"/>
      <c r="S1513"/>
      <c r="T1513"/>
      <c r="U1513"/>
      <c r="V1513"/>
      <c r="W1513"/>
      <c r="X1513"/>
    </row>
    <row r="1514" spans="2:24" x14ac:dyDescent="0.3">
      <c r="B1514" s="113"/>
      <c r="C1514"/>
      <c r="D1514"/>
      <c r="E1514"/>
      <c r="F1514"/>
      <c r="G1514"/>
      <c r="H1514"/>
      <c r="I1514"/>
      <c r="J1514"/>
      <c r="K1514"/>
      <c r="L1514"/>
      <c r="M1514"/>
      <c r="N1514"/>
      <c r="O1514"/>
      <c r="P1514"/>
      <c r="Q1514"/>
      <c r="R1514"/>
      <c r="S1514"/>
      <c r="T1514"/>
      <c r="U1514"/>
      <c r="V1514"/>
      <c r="W1514"/>
      <c r="X1514"/>
    </row>
    <row r="1515" spans="2:24" x14ac:dyDescent="0.3">
      <c r="B1515" s="113"/>
      <c r="C1515"/>
      <c r="D1515"/>
      <c r="E1515"/>
      <c r="F1515"/>
      <c r="G1515"/>
      <c r="H1515"/>
      <c r="I1515"/>
      <c r="J1515"/>
      <c r="K1515"/>
      <c r="L1515"/>
      <c r="M1515"/>
      <c r="N1515"/>
      <c r="O1515"/>
      <c r="P1515"/>
      <c r="Q1515"/>
      <c r="R1515"/>
      <c r="S1515"/>
      <c r="T1515"/>
      <c r="U1515"/>
      <c r="V1515"/>
      <c r="W1515"/>
      <c r="X1515"/>
    </row>
    <row r="1516" spans="2:24" x14ac:dyDescent="0.3">
      <c r="B1516" s="113"/>
      <c r="C1516"/>
      <c r="D1516"/>
      <c r="E1516"/>
      <c r="F1516"/>
      <c r="G1516"/>
      <c r="H1516"/>
      <c r="I1516"/>
      <c r="J1516"/>
      <c r="K1516"/>
      <c r="L1516"/>
      <c r="M1516"/>
      <c r="N1516"/>
      <c r="O1516"/>
      <c r="P1516"/>
      <c r="Q1516"/>
      <c r="R1516"/>
      <c r="S1516"/>
      <c r="T1516"/>
      <c r="U1516"/>
      <c r="V1516"/>
      <c r="W1516"/>
      <c r="X1516"/>
    </row>
    <row r="1517" spans="2:24" x14ac:dyDescent="0.3">
      <c r="B1517" s="113"/>
      <c r="C1517"/>
      <c r="D1517"/>
      <c r="E1517"/>
      <c r="F1517"/>
      <c r="G1517"/>
      <c r="H1517"/>
      <c r="I1517"/>
      <c r="J1517"/>
      <c r="K1517"/>
      <c r="L1517"/>
      <c r="M1517"/>
      <c r="N1517"/>
      <c r="O1517"/>
      <c r="P1517"/>
      <c r="Q1517"/>
      <c r="R1517"/>
      <c r="S1517"/>
      <c r="T1517"/>
      <c r="U1517"/>
      <c r="V1517"/>
      <c r="W1517"/>
      <c r="X1517"/>
    </row>
    <row r="1518" spans="2:24" x14ac:dyDescent="0.3">
      <c r="B1518" s="113"/>
      <c r="C1518"/>
      <c r="D1518"/>
      <c r="E1518"/>
      <c r="F1518"/>
      <c r="G1518"/>
      <c r="H1518"/>
      <c r="I1518"/>
      <c r="J1518"/>
      <c r="K1518"/>
      <c r="L1518"/>
      <c r="M1518"/>
      <c r="N1518"/>
      <c r="O1518"/>
      <c r="P1518"/>
      <c r="Q1518"/>
      <c r="R1518"/>
      <c r="S1518"/>
      <c r="T1518"/>
      <c r="U1518"/>
      <c r="V1518"/>
      <c r="W1518"/>
      <c r="X1518"/>
    </row>
    <row r="1519" spans="2:24" x14ac:dyDescent="0.3">
      <c r="B1519" s="113"/>
      <c r="C1519"/>
      <c r="D1519"/>
      <c r="E1519"/>
      <c r="F1519"/>
      <c r="G1519"/>
      <c r="H1519"/>
      <c r="I1519"/>
      <c r="J1519"/>
      <c r="K1519"/>
      <c r="L1519"/>
      <c r="M1519"/>
      <c r="N1519"/>
      <c r="O1519"/>
      <c r="P1519"/>
      <c r="Q1519"/>
      <c r="R1519"/>
      <c r="S1519"/>
      <c r="T1519"/>
      <c r="U1519"/>
      <c r="V1519"/>
      <c r="W1519"/>
      <c r="X1519"/>
    </row>
    <row r="1520" spans="2:24" x14ac:dyDescent="0.3">
      <c r="B1520" s="113"/>
      <c r="C1520"/>
      <c r="D1520"/>
      <c r="E1520"/>
      <c r="F1520"/>
      <c r="G1520"/>
      <c r="H1520"/>
      <c r="I1520"/>
      <c r="J1520"/>
      <c r="K1520"/>
      <c r="L1520"/>
      <c r="M1520"/>
      <c r="N1520"/>
      <c r="O1520"/>
      <c r="P1520"/>
      <c r="Q1520"/>
      <c r="R1520"/>
      <c r="S1520"/>
      <c r="T1520"/>
      <c r="U1520"/>
      <c r="V1520"/>
      <c r="W1520"/>
      <c r="X1520"/>
    </row>
    <row r="1521" spans="2:24" x14ac:dyDescent="0.3">
      <c r="B1521" s="113"/>
      <c r="C1521"/>
      <c r="D1521"/>
      <c r="E1521"/>
      <c r="F1521"/>
      <c r="G1521"/>
      <c r="H1521"/>
      <c r="I1521"/>
      <c r="J1521"/>
      <c r="K1521"/>
      <c r="L1521"/>
      <c r="M1521"/>
      <c r="N1521"/>
      <c r="O1521"/>
      <c r="P1521"/>
      <c r="Q1521"/>
      <c r="R1521"/>
      <c r="S1521"/>
      <c r="T1521"/>
      <c r="U1521"/>
      <c r="V1521"/>
      <c r="W1521"/>
      <c r="X1521"/>
    </row>
    <row r="1522" spans="2:24" x14ac:dyDescent="0.3">
      <c r="B1522" s="113"/>
      <c r="C1522"/>
      <c r="D1522"/>
      <c r="E1522"/>
      <c r="F1522"/>
      <c r="G1522"/>
      <c r="H1522"/>
      <c r="I1522"/>
      <c r="J1522"/>
      <c r="K1522"/>
      <c r="L1522"/>
      <c r="M1522"/>
      <c r="N1522"/>
      <c r="O1522"/>
      <c r="P1522"/>
      <c r="Q1522"/>
      <c r="R1522"/>
      <c r="S1522"/>
      <c r="T1522"/>
      <c r="U1522"/>
      <c r="V1522"/>
      <c r="W1522"/>
      <c r="X1522"/>
    </row>
    <row r="1523" spans="2:24" x14ac:dyDescent="0.3">
      <c r="B1523" s="113"/>
      <c r="C1523"/>
      <c r="D1523"/>
      <c r="E1523"/>
      <c r="F1523"/>
      <c r="G1523"/>
      <c r="H1523"/>
      <c r="I1523"/>
      <c r="J1523"/>
      <c r="K1523"/>
      <c r="L1523"/>
      <c r="M1523"/>
      <c r="N1523"/>
      <c r="O1523"/>
      <c r="P1523"/>
      <c r="Q1523"/>
      <c r="R1523"/>
      <c r="S1523"/>
      <c r="T1523"/>
      <c r="U1523"/>
      <c r="V1523"/>
      <c r="W1523"/>
      <c r="X1523"/>
    </row>
    <row r="1524" spans="2:24" x14ac:dyDescent="0.3">
      <c r="B1524" s="113"/>
      <c r="C1524"/>
      <c r="D1524"/>
      <c r="E1524"/>
      <c r="F1524"/>
      <c r="G1524"/>
      <c r="H1524"/>
      <c r="I1524"/>
      <c r="J1524"/>
      <c r="K1524"/>
      <c r="L1524"/>
      <c r="M1524"/>
      <c r="N1524"/>
      <c r="O1524"/>
      <c r="P1524"/>
      <c r="Q1524"/>
      <c r="R1524"/>
      <c r="S1524"/>
      <c r="T1524"/>
      <c r="U1524"/>
      <c r="V1524"/>
      <c r="W1524"/>
      <c r="X1524"/>
    </row>
    <row r="1525" spans="2:24" x14ac:dyDescent="0.3">
      <c r="B1525" s="113"/>
      <c r="C1525"/>
      <c r="D1525"/>
      <c r="E1525"/>
      <c r="F1525"/>
      <c r="G1525"/>
      <c r="H1525"/>
      <c r="I1525"/>
      <c r="J1525"/>
      <c r="K1525"/>
      <c r="L1525"/>
      <c r="M1525"/>
      <c r="N1525"/>
      <c r="O1525"/>
      <c r="P1525"/>
      <c r="Q1525"/>
      <c r="R1525"/>
      <c r="S1525"/>
      <c r="T1525"/>
      <c r="U1525"/>
      <c r="V1525"/>
      <c r="W1525"/>
      <c r="X1525"/>
    </row>
    <row r="1526" spans="2:24" x14ac:dyDescent="0.3">
      <c r="B1526" s="113"/>
      <c r="C1526"/>
      <c r="D1526"/>
      <c r="E1526"/>
      <c r="F1526"/>
      <c r="G1526"/>
      <c r="H1526"/>
      <c r="I1526"/>
      <c r="J1526"/>
      <c r="K1526"/>
      <c r="L1526"/>
      <c r="M1526"/>
      <c r="N1526"/>
      <c r="O1526"/>
      <c r="P1526"/>
      <c r="Q1526"/>
      <c r="R1526"/>
      <c r="S1526"/>
      <c r="T1526"/>
      <c r="U1526"/>
      <c r="V1526"/>
      <c r="W1526"/>
      <c r="X1526"/>
    </row>
    <row r="1527" spans="2:24" x14ac:dyDescent="0.3">
      <c r="B1527" s="113"/>
      <c r="C1527"/>
      <c r="D1527"/>
      <c r="E1527"/>
      <c r="F1527"/>
      <c r="G1527"/>
      <c r="H1527"/>
      <c r="I1527"/>
      <c r="J1527"/>
      <c r="K1527"/>
      <c r="L1527"/>
      <c r="M1527"/>
      <c r="N1527"/>
      <c r="O1527"/>
      <c r="P1527"/>
      <c r="Q1527"/>
      <c r="R1527"/>
      <c r="S1527"/>
      <c r="T1527"/>
      <c r="U1527"/>
      <c r="V1527"/>
      <c r="W1527"/>
      <c r="X1527"/>
    </row>
    <row r="1528" spans="2:24" x14ac:dyDescent="0.3">
      <c r="B1528" s="113"/>
      <c r="C1528"/>
      <c r="D1528"/>
      <c r="E1528"/>
      <c r="F1528"/>
      <c r="G1528"/>
      <c r="H1528"/>
      <c r="I1528"/>
      <c r="J1528"/>
      <c r="K1528"/>
      <c r="L1528"/>
      <c r="M1528"/>
      <c r="N1528"/>
      <c r="O1528"/>
      <c r="P1528"/>
      <c r="Q1528"/>
      <c r="R1528"/>
      <c r="S1528"/>
      <c r="T1528"/>
      <c r="U1528"/>
      <c r="V1528"/>
      <c r="W1528"/>
      <c r="X1528"/>
    </row>
    <row r="1529" spans="2:24" x14ac:dyDescent="0.3">
      <c r="B1529" s="113"/>
      <c r="C1529"/>
      <c r="D1529"/>
      <c r="E1529"/>
      <c r="F1529"/>
      <c r="G1529"/>
      <c r="H1529"/>
      <c r="I1529"/>
      <c r="J1529"/>
      <c r="K1529"/>
      <c r="L1529"/>
      <c r="M1529"/>
      <c r="N1529"/>
      <c r="O1529"/>
      <c r="P1529"/>
      <c r="Q1529"/>
      <c r="R1529"/>
      <c r="S1529"/>
      <c r="T1529"/>
      <c r="U1529"/>
      <c r="V1529"/>
      <c r="W1529"/>
      <c r="X1529"/>
    </row>
    <row r="1530" spans="2:24" x14ac:dyDescent="0.3">
      <c r="B1530" s="113"/>
      <c r="C1530"/>
      <c r="D1530"/>
      <c r="E1530"/>
      <c r="F1530"/>
      <c r="G1530"/>
      <c r="H1530"/>
      <c r="I1530"/>
      <c r="J1530"/>
      <c r="K1530"/>
      <c r="L1530"/>
      <c r="M1530"/>
      <c r="N1530"/>
      <c r="O1530"/>
      <c r="P1530"/>
      <c r="Q1530"/>
      <c r="R1530"/>
      <c r="S1530"/>
      <c r="T1530"/>
      <c r="U1530"/>
      <c r="V1530"/>
      <c r="W1530"/>
      <c r="X1530"/>
    </row>
    <row r="1531" spans="2:24" x14ac:dyDescent="0.3">
      <c r="B1531" s="113"/>
      <c r="C1531"/>
      <c r="D1531"/>
      <c r="E1531"/>
      <c r="F1531"/>
      <c r="G1531"/>
      <c r="H1531"/>
      <c r="I1531"/>
      <c r="J1531"/>
      <c r="K1531"/>
      <c r="L1531"/>
      <c r="M1531"/>
      <c r="N1531"/>
      <c r="O1531"/>
      <c r="P1531"/>
      <c r="Q1531"/>
      <c r="R1531"/>
      <c r="S1531"/>
      <c r="T1531"/>
      <c r="U1531"/>
      <c r="V1531"/>
      <c r="W1531"/>
      <c r="X1531"/>
    </row>
    <row r="1532" spans="2:24" x14ac:dyDescent="0.3">
      <c r="B1532" s="113"/>
      <c r="C1532"/>
      <c r="D1532"/>
      <c r="E1532"/>
      <c r="F1532"/>
      <c r="G1532"/>
      <c r="H1532"/>
      <c r="I1532"/>
      <c r="J1532"/>
      <c r="K1532"/>
      <c r="L1532"/>
      <c r="M1532"/>
      <c r="N1532"/>
      <c r="O1532"/>
      <c r="P1532"/>
      <c r="Q1532"/>
      <c r="R1532"/>
      <c r="S1532"/>
      <c r="T1532"/>
      <c r="U1532"/>
      <c r="V1532"/>
      <c r="W1532"/>
      <c r="X1532"/>
    </row>
    <row r="1533" spans="2:24" x14ac:dyDescent="0.3">
      <c r="B1533" s="113"/>
      <c r="C1533"/>
      <c r="D1533"/>
      <c r="E1533"/>
      <c r="F1533"/>
      <c r="G1533"/>
      <c r="H1533"/>
      <c r="I1533"/>
      <c r="J1533"/>
      <c r="K1533"/>
      <c r="L1533"/>
      <c r="M1533"/>
      <c r="N1533"/>
      <c r="O1533"/>
      <c r="P1533"/>
      <c r="Q1533"/>
      <c r="R1533"/>
      <c r="S1533"/>
      <c r="T1533"/>
      <c r="U1533"/>
      <c r="V1533"/>
      <c r="W1533"/>
      <c r="X1533"/>
    </row>
    <row r="1534" spans="2:24" x14ac:dyDescent="0.3">
      <c r="B1534" s="113"/>
      <c r="C1534"/>
      <c r="D1534"/>
      <c r="E1534"/>
      <c r="F1534"/>
      <c r="G1534"/>
      <c r="H1534"/>
      <c r="I1534"/>
      <c r="J1534"/>
      <c r="K1534"/>
      <c r="L1534"/>
      <c r="M1534"/>
      <c r="N1534"/>
      <c r="O1534"/>
      <c r="P1534"/>
      <c r="Q1534"/>
      <c r="R1534"/>
      <c r="S1534"/>
      <c r="T1534"/>
      <c r="U1534"/>
      <c r="V1534"/>
      <c r="W1534"/>
      <c r="X1534"/>
    </row>
    <row r="1535" spans="2:24" x14ac:dyDescent="0.3">
      <c r="B1535" s="113"/>
      <c r="C1535"/>
      <c r="D1535"/>
      <c r="E1535"/>
      <c r="F1535"/>
      <c r="G1535"/>
      <c r="H1535"/>
      <c r="I1535"/>
      <c r="J1535"/>
      <c r="K1535"/>
      <c r="L1535"/>
      <c r="M1535"/>
      <c r="N1535"/>
      <c r="O1535"/>
      <c r="P1535"/>
      <c r="Q1535"/>
      <c r="R1535"/>
      <c r="S1535"/>
      <c r="T1535"/>
      <c r="U1535"/>
      <c r="V1535"/>
      <c r="W1535"/>
      <c r="X1535"/>
    </row>
    <row r="1536" spans="2:24" x14ac:dyDescent="0.3">
      <c r="B1536" s="113"/>
      <c r="C1536"/>
      <c r="D1536"/>
      <c r="E1536"/>
      <c r="F1536"/>
      <c r="G1536"/>
      <c r="H1536"/>
      <c r="I1536"/>
      <c r="J1536"/>
      <c r="K1536"/>
      <c r="L1536"/>
      <c r="M1536"/>
      <c r="N1536"/>
      <c r="O1536"/>
      <c r="P1536"/>
      <c r="Q1536"/>
      <c r="R1536"/>
      <c r="S1536"/>
      <c r="T1536"/>
      <c r="U1536"/>
      <c r="V1536"/>
      <c r="W1536"/>
      <c r="X1536"/>
    </row>
    <row r="1537" spans="2:24" x14ac:dyDescent="0.3">
      <c r="B1537" s="113"/>
      <c r="C1537"/>
      <c r="D1537"/>
      <c r="E1537"/>
      <c r="F1537"/>
      <c r="G1537"/>
      <c r="H1537"/>
      <c r="I1537"/>
      <c r="J1537"/>
      <c r="K1537"/>
      <c r="L1537"/>
      <c r="M1537"/>
      <c r="N1537"/>
      <c r="O1537"/>
      <c r="P1537"/>
      <c r="Q1537"/>
      <c r="R1537"/>
      <c r="S1537"/>
      <c r="T1537"/>
      <c r="U1537"/>
      <c r="V1537"/>
      <c r="W1537"/>
      <c r="X1537"/>
    </row>
    <row r="1538" spans="2:24" x14ac:dyDescent="0.3">
      <c r="B1538" s="113"/>
      <c r="C1538"/>
      <c r="D1538"/>
      <c r="E1538"/>
      <c r="F1538"/>
      <c r="G1538"/>
      <c r="H1538"/>
      <c r="I1538"/>
      <c r="J1538"/>
      <c r="K1538"/>
      <c r="L1538"/>
      <c r="M1538"/>
      <c r="N1538"/>
      <c r="O1538"/>
      <c r="P1538"/>
      <c r="Q1538"/>
      <c r="R1538"/>
      <c r="S1538"/>
      <c r="T1538"/>
      <c r="U1538"/>
      <c r="V1538"/>
      <c r="W1538"/>
      <c r="X1538"/>
    </row>
    <row r="1539" spans="2:24" x14ac:dyDescent="0.3">
      <c r="B1539" s="113"/>
      <c r="C1539"/>
      <c r="D1539"/>
      <c r="E1539"/>
      <c r="F1539"/>
      <c r="G1539"/>
      <c r="H1539"/>
      <c r="I1539"/>
      <c r="J1539"/>
      <c r="K1539"/>
      <c r="L1539"/>
      <c r="M1539"/>
      <c r="N1539"/>
      <c r="O1539"/>
      <c r="P1539"/>
      <c r="Q1539"/>
      <c r="R1539"/>
      <c r="S1539"/>
      <c r="T1539"/>
      <c r="U1539"/>
      <c r="V1539"/>
      <c r="W1539"/>
      <c r="X1539"/>
    </row>
    <row r="1540" spans="2:24" x14ac:dyDescent="0.3">
      <c r="B1540" s="113"/>
      <c r="C1540"/>
      <c r="D1540"/>
      <c r="E1540"/>
      <c r="F1540"/>
      <c r="G1540"/>
      <c r="H1540"/>
      <c r="I1540"/>
      <c r="J1540"/>
      <c r="K1540"/>
      <c r="L1540"/>
      <c r="M1540"/>
      <c r="N1540"/>
      <c r="O1540"/>
      <c r="P1540"/>
      <c r="Q1540"/>
      <c r="R1540"/>
      <c r="S1540"/>
      <c r="T1540"/>
      <c r="U1540"/>
      <c r="V1540"/>
      <c r="W1540"/>
      <c r="X1540"/>
    </row>
    <row r="1541" spans="2:24" x14ac:dyDescent="0.3">
      <c r="B1541" s="113"/>
      <c r="C1541"/>
      <c r="D1541"/>
      <c r="E1541"/>
      <c r="F1541"/>
      <c r="G1541"/>
      <c r="H1541"/>
      <c r="I1541"/>
      <c r="J1541"/>
      <c r="K1541"/>
      <c r="L1541"/>
      <c r="M1541"/>
      <c r="N1541"/>
      <c r="O1541"/>
      <c r="P1541"/>
      <c r="Q1541"/>
      <c r="R1541"/>
      <c r="S1541"/>
      <c r="T1541"/>
      <c r="U1541"/>
      <c r="V1541"/>
      <c r="W1541"/>
      <c r="X1541"/>
    </row>
    <row r="1542" spans="2:24" x14ac:dyDescent="0.3">
      <c r="B1542" s="113"/>
      <c r="C1542"/>
      <c r="D1542"/>
      <c r="E1542"/>
      <c r="F1542"/>
      <c r="G1542"/>
      <c r="H1542"/>
      <c r="I1542"/>
      <c r="J1542"/>
      <c r="K1542"/>
      <c r="L1542"/>
      <c r="M1542"/>
      <c r="N1542"/>
      <c r="O1542"/>
      <c r="P1542"/>
      <c r="Q1542"/>
      <c r="R1542"/>
      <c r="S1542"/>
      <c r="T1542"/>
      <c r="U1542"/>
      <c r="V1542"/>
      <c r="W1542"/>
      <c r="X1542"/>
    </row>
    <row r="1543" spans="2:24" x14ac:dyDescent="0.3">
      <c r="B1543" s="113"/>
      <c r="C1543"/>
      <c r="D1543"/>
      <c r="E1543"/>
      <c r="F1543"/>
      <c r="G1543"/>
      <c r="H1543"/>
      <c r="I1543"/>
      <c r="J1543"/>
      <c r="K1543"/>
      <c r="L1543"/>
      <c r="M1543"/>
      <c r="N1543"/>
      <c r="O1543"/>
      <c r="P1543"/>
      <c r="Q1543"/>
      <c r="R1543"/>
      <c r="S1543"/>
      <c r="T1543"/>
      <c r="U1543"/>
      <c r="V1543"/>
      <c r="W1543"/>
      <c r="X1543"/>
    </row>
    <row r="1544" spans="2:24" x14ac:dyDescent="0.3">
      <c r="B1544" s="113"/>
      <c r="C1544"/>
      <c r="D1544"/>
      <c r="E1544"/>
      <c r="F1544"/>
      <c r="G1544"/>
      <c r="H1544"/>
      <c r="I1544"/>
      <c r="J1544"/>
      <c r="K1544"/>
      <c r="L1544"/>
      <c r="M1544"/>
      <c r="N1544"/>
      <c r="O1544"/>
      <c r="P1544"/>
      <c r="Q1544"/>
      <c r="R1544"/>
      <c r="S1544"/>
      <c r="T1544"/>
      <c r="U1544"/>
      <c r="V1544"/>
      <c r="W1544"/>
      <c r="X1544"/>
    </row>
    <row r="1545" spans="2:24" x14ac:dyDescent="0.3">
      <c r="B1545" s="113"/>
      <c r="C1545"/>
      <c r="D1545"/>
      <c r="E1545"/>
      <c r="F1545"/>
      <c r="G1545"/>
      <c r="H1545"/>
      <c r="I1545"/>
      <c r="J1545"/>
      <c r="K1545"/>
      <c r="L1545"/>
      <c r="M1545"/>
      <c r="N1545"/>
      <c r="O1545"/>
      <c r="P1545"/>
      <c r="Q1545"/>
      <c r="R1545"/>
      <c r="S1545"/>
      <c r="T1545"/>
      <c r="U1545"/>
      <c r="V1545"/>
      <c r="W1545"/>
      <c r="X1545"/>
    </row>
    <row r="1546" spans="2:24" x14ac:dyDescent="0.3">
      <c r="B1546" s="113"/>
      <c r="C1546"/>
      <c r="D1546"/>
      <c r="E1546"/>
      <c r="F1546"/>
      <c r="G1546"/>
      <c r="H1546"/>
      <c r="I1546"/>
      <c r="J1546"/>
      <c r="K1546"/>
      <c r="L1546"/>
      <c r="M1546"/>
      <c r="N1546"/>
      <c r="O1546"/>
      <c r="P1546"/>
      <c r="Q1546"/>
      <c r="R1546"/>
      <c r="S1546"/>
      <c r="T1546"/>
      <c r="U1546"/>
      <c r="V1546"/>
      <c r="W1546"/>
      <c r="X1546"/>
    </row>
    <row r="1547" spans="2:24" x14ac:dyDescent="0.3">
      <c r="B1547" s="113"/>
      <c r="C1547"/>
      <c r="D1547"/>
      <c r="E1547"/>
      <c r="F1547"/>
      <c r="G1547"/>
      <c r="H1547"/>
      <c r="I1547"/>
      <c r="J1547"/>
      <c r="K1547"/>
      <c r="L1547"/>
      <c r="M1547"/>
      <c r="N1547"/>
      <c r="O1547"/>
      <c r="P1547"/>
      <c r="Q1547"/>
      <c r="R1547"/>
      <c r="S1547"/>
      <c r="T1547"/>
      <c r="U1547"/>
      <c r="V1547"/>
      <c r="W1547"/>
      <c r="X1547"/>
    </row>
    <row r="1548" spans="2:24" x14ac:dyDescent="0.3">
      <c r="B1548" s="113"/>
      <c r="C1548"/>
      <c r="D1548"/>
      <c r="E1548"/>
      <c r="F1548"/>
      <c r="G1548"/>
      <c r="H1548"/>
      <c r="I1548"/>
      <c r="J1548"/>
      <c r="K1548"/>
      <c r="L1548"/>
      <c r="M1548"/>
      <c r="N1548"/>
      <c r="O1548"/>
      <c r="P1548"/>
      <c r="Q1548"/>
      <c r="R1548"/>
      <c r="S1548"/>
      <c r="T1548"/>
      <c r="U1548"/>
      <c r="V1548"/>
      <c r="W1548"/>
      <c r="X1548"/>
    </row>
    <row r="1549" spans="2:24" x14ac:dyDescent="0.3">
      <c r="B1549" s="113"/>
      <c r="C1549"/>
      <c r="D1549"/>
      <c r="E1549"/>
      <c r="F1549"/>
      <c r="G1549"/>
      <c r="H1549"/>
      <c r="I1549"/>
      <c r="J1549"/>
      <c r="K1549"/>
      <c r="L1549"/>
      <c r="M1549"/>
      <c r="N1549"/>
      <c r="O1549"/>
      <c r="P1549"/>
      <c r="Q1549"/>
      <c r="R1549"/>
      <c r="S1549"/>
      <c r="T1549"/>
      <c r="U1549"/>
      <c r="V1549"/>
      <c r="W1549"/>
      <c r="X1549"/>
    </row>
    <row r="1550" spans="2:24" x14ac:dyDescent="0.3">
      <c r="B1550" s="113"/>
      <c r="C1550"/>
      <c r="D1550"/>
      <c r="E1550"/>
      <c r="F1550"/>
      <c r="G1550"/>
      <c r="H1550"/>
      <c r="I1550"/>
      <c r="J1550"/>
      <c r="K1550"/>
      <c r="L1550"/>
      <c r="M1550"/>
      <c r="N1550"/>
      <c r="O1550"/>
      <c r="P1550"/>
      <c r="Q1550"/>
      <c r="R1550"/>
      <c r="S1550"/>
      <c r="T1550"/>
      <c r="U1550"/>
      <c r="V1550"/>
      <c r="W1550"/>
      <c r="X1550"/>
    </row>
    <row r="1551" spans="2:24" x14ac:dyDescent="0.3">
      <c r="B1551" s="113"/>
      <c r="C1551"/>
      <c r="D1551"/>
      <c r="E1551"/>
      <c r="F1551"/>
      <c r="G1551"/>
      <c r="H1551"/>
      <c r="I1551"/>
      <c r="J1551"/>
      <c r="K1551"/>
      <c r="L1551"/>
      <c r="M1551"/>
      <c r="N1551"/>
      <c r="O1551"/>
      <c r="P1551"/>
      <c r="Q1551"/>
      <c r="R1551"/>
      <c r="S1551"/>
      <c r="T1551"/>
      <c r="U1551"/>
      <c r="V1551"/>
      <c r="W1551"/>
      <c r="X1551"/>
    </row>
    <row r="1552" spans="2:24" x14ac:dyDescent="0.3">
      <c r="B1552" s="113"/>
      <c r="C1552"/>
      <c r="D1552"/>
      <c r="E1552"/>
      <c r="F1552"/>
      <c r="G1552"/>
      <c r="H1552"/>
      <c r="I1552"/>
      <c r="J1552"/>
      <c r="K1552"/>
      <c r="L1552"/>
      <c r="M1552"/>
      <c r="N1552"/>
      <c r="O1552"/>
      <c r="P1552"/>
      <c r="Q1552"/>
      <c r="R1552"/>
      <c r="S1552"/>
      <c r="T1552"/>
      <c r="U1552"/>
      <c r="V1552"/>
      <c r="W1552"/>
      <c r="X1552"/>
    </row>
    <row r="1553" spans="2:24" x14ac:dyDescent="0.3">
      <c r="B1553" s="113"/>
      <c r="C1553"/>
      <c r="D1553"/>
      <c r="E1553"/>
      <c r="F1553"/>
      <c r="G1553"/>
      <c r="H1553"/>
      <c r="I1553"/>
      <c r="J1553"/>
      <c r="K1553"/>
      <c r="L1553"/>
      <c r="M1553"/>
      <c r="N1553"/>
      <c r="O1553"/>
      <c r="P1553"/>
      <c r="Q1553"/>
      <c r="R1553"/>
      <c r="S1553"/>
      <c r="T1553"/>
      <c r="U1553"/>
      <c r="V1553"/>
      <c r="W1553"/>
      <c r="X1553"/>
    </row>
    <row r="1554" spans="2:24" x14ac:dyDescent="0.3">
      <c r="B1554" s="113"/>
      <c r="C1554"/>
      <c r="D1554"/>
      <c r="E1554"/>
      <c r="F1554"/>
      <c r="G1554"/>
      <c r="H1554"/>
      <c r="I1554"/>
      <c r="J1554"/>
      <c r="K1554"/>
      <c r="L1554"/>
      <c r="M1554"/>
      <c r="N1554"/>
      <c r="O1554"/>
      <c r="P1554"/>
      <c r="Q1554"/>
      <c r="R1554"/>
      <c r="S1554"/>
      <c r="T1554"/>
      <c r="U1554"/>
      <c r="V1554"/>
      <c r="W1554"/>
      <c r="X1554"/>
    </row>
    <row r="1555" spans="2:24" x14ac:dyDescent="0.3">
      <c r="B1555" s="113"/>
      <c r="C1555"/>
      <c r="D1555"/>
      <c r="E1555"/>
      <c r="F1555"/>
      <c r="G1555"/>
      <c r="H1555"/>
      <c r="I1555"/>
      <c r="J1555"/>
      <c r="K1555"/>
      <c r="L1555"/>
      <c r="M1555"/>
      <c r="N1555"/>
      <c r="O1555"/>
      <c r="P1555"/>
      <c r="Q1555"/>
      <c r="R1555"/>
      <c r="S1555"/>
      <c r="T1555"/>
      <c r="U1555"/>
      <c r="V1555"/>
      <c r="W1555"/>
      <c r="X1555"/>
    </row>
    <row r="1556" spans="2:24" x14ac:dyDescent="0.3">
      <c r="B1556" s="113"/>
      <c r="C1556"/>
      <c r="D1556"/>
      <c r="E1556"/>
      <c r="F1556"/>
      <c r="G1556"/>
      <c r="H1556"/>
      <c r="I1556"/>
      <c r="J1556"/>
      <c r="K1556"/>
      <c r="L1556"/>
      <c r="M1556"/>
      <c r="N1556"/>
      <c r="O1556"/>
      <c r="P1556"/>
      <c r="Q1556"/>
      <c r="R1556"/>
      <c r="S1556"/>
      <c r="T1556"/>
      <c r="U1556"/>
      <c r="V1556"/>
      <c r="W1556"/>
      <c r="X1556"/>
    </row>
    <row r="1557" spans="2:24" x14ac:dyDescent="0.3">
      <c r="B1557" s="113"/>
      <c r="C1557"/>
      <c r="D1557"/>
      <c r="E1557"/>
      <c r="F1557"/>
      <c r="G1557"/>
      <c r="H1557"/>
      <c r="I1557"/>
      <c r="J1557"/>
      <c r="K1557"/>
      <c r="L1557"/>
      <c r="M1557"/>
      <c r="N1557"/>
      <c r="O1557"/>
      <c r="P1557"/>
      <c r="Q1557"/>
      <c r="R1557"/>
      <c r="S1557"/>
      <c r="T1557"/>
      <c r="U1557"/>
      <c r="V1557"/>
      <c r="W1557"/>
      <c r="X1557"/>
    </row>
    <row r="1558" spans="2:24" x14ac:dyDescent="0.3">
      <c r="B1558" s="113"/>
      <c r="C1558"/>
      <c r="D1558"/>
      <c r="E1558"/>
      <c r="F1558"/>
      <c r="G1558"/>
      <c r="H1558"/>
      <c r="I1558"/>
      <c r="J1558"/>
      <c r="K1558"/>
      <c r="L1558"/>
      <c r="M1558"/>
      <c r="N1558"/>
      <c r="O1558"/>
      <c r="P1558"/>
      <c r="Q1558"/>
      <c r="R1558"/>
      <c r="S1558"/>
      <c r="T1558"/>
      <c r="U1558"/>
      <c r="V1558"/>
      <c r="W1558"/>
      <c r="X1558"/>
    </row>
    <row r="1559" spans="2:24" x14ac:dyDescent="0.3">
      <c r="B1559" s="113"/>
      <c r="C1559"/>
      <c r="D1559"/>
      <c r="E1559"/>
      <c r="F1559"/>
      <c r="G1559"/>
      <c r="H1559"/>
      <c r="I1559"/>
      <c r="J1559"/>
      <c r="K1559"/>
      <c r="L1559"/>
      <c r="M1559"/>
      <c r="N1559"/>
      <c r="O1559"/>
      <c r="P1559"/>
      <c r="Q1559"/>
      <c r="R1559"/>
      <c r="S1559"/>
      <c r="T1559"/>
      <c r="U1559"/>
      <c r="V1559"/>
      <c r="W1559"/>
      <c r="X1559"/>
    </row>
    <row r="1560" spans="2:24" x14ac:dyDescent="0.3">
      <c r="B1560" s="113"/>
      <c r="C1560"/>
      <c r="D1560"/>
      <c r="E1560"/>
      <c r="F1560"/>
      <c r="G1560"/>
      <c r="H1560"/>
      <c r="I1560"/>
      <c r="J1560"/>
      <c r="K1560"/>
      <c r="L1560"/>
      <c r="M1560"/>
      <c r="N1560"/>
      <c r="O1560"/>
      <c r="P1560"/>
      <c r="Q1560"/>
      <c r="R1560"/>
      <c r="S1560"/>
      <c r="T1560"/>
      <c r="U1560"/>
      <c r="V1560"/>
      <c r="W1560"/>
      <c r="X1560"/>
    </row>
    <row r="1561" spans="2:24" x14ac:dyDescent="0.3">
      <c r="B1561" s="113"/>
      <c r="C1561"/>
      <c r="D1561"/>
      <c r="E1561"/>
      <c r="F1561"/>
      <c r="G1561"/>
      <c r="H1561"/>
      <c r="I1561"/>
      <c r="J1561"/>
      <c r="K1561"/>
      <c r="L1561"/>
      <c r="M1561"/>
      <c r="N1561"/>
      <c r="O1561"/>
      <c r="P1561"/>
      <c r="Q1561"/>
      <c r="R1561"/>
      <c r="S1561"/>
      <c r="T1561"/>
      <c r="U1561"/>
      <c r="V1561"/>
      <c r="W1561"/>
      <c r="X1561"/>
    </row>
    <row r="1562" spans="2:24" x14ac:dyDescent="0.3">
      <c r="B1562" s="113"/>
      <c r="C1562"/>
      <c r="D1562"/>
      <c r="E1562"/>
      <c r="F1562"/>
      <c r="G1562"/>
      <c r="H1562"/>
      <c r="I1562"/>
      <c r="J1562"/>
      <c r="K1562"/>
      <c r="L1562"/>
      <c r="M1562"/>
      <c r="N1562"/>
      <c r="O1562"/>
      <c r="P1562"/>
      <c r="Q1562"/>
      <c r="R1562"/>
      <c r="S1562"/>
      <c r="T1562"/>
      <c r="U1562"/>
      <c r="V1562"/>
      <c r="W1562"/>
      <c r="X1562"/>
    </row>
    <row r="1563" spans="2:24" x14ac:dyDescent="0.3">
      <c r="B1563" s="113"/>
      <c r="C1563"/>
      <c r="D1563"/>
      <c r="E1563"/>
      <c r="F1563"/>
      <c r="G1563"/>
      <c r="H1563"/>
      <c r="I1563"/>
      <c r="J1563"/>
      <c r="K1563"/>
      <c r="L1563"/>
      <c r="M1563"/>
      <c r="N1563"/>
      <c r="O1563"/>
      <c r="P1563"/>
      <c r="Q1563"/>
      <c r="R1563"/>
      <c r="S1563"/>
      <c r="T1563"/>
      <c r="U1563"/>
      <c r="V1563"/>
      <c r="W1563"/>
      <c r="X1563"/>
    </row>
    <row r="1564" spans="2:24" x14ac:dyDescent="0.3">
      <c r="B1564" s="113"/>
      <c r="C1564"/>
      <c r="D1564"/>
      <c r="E1564"/>
      <c r="F1564"/>
      <c r="G1564"/>
      <c r="H1564"/>
      <c r="I1564"/>
      <c r="J1564"/>
      <c r="K1564"/>
      <c r="L1564"/>
      <c r="M1564"/>
      <c r="N1564"/>
      <c r="O1564"/>
      <c r="P1564"/>
      <c r="Q1564"/>
      <c r="R1564"/>
      <c r="S1564"/>
      <c r="T1564"/>
      <c r="U1564"/>
      <c r="V1564"/>
      <c r="W1564"/>
      <c r="X1564"/>
    </row>
    <row r="1565" spans="2:24" x14ac:dyDescent="0.3">
      <c r="B1565" s="113"/>
      <c r="C1565"/>
      <c r="D1565"/>
      <c r="E1565"/>
      <c r="F1565"/>
      <c r="G1565"/>
      <c r="H1565"/>
      <c r="I1565"/>
      <c r="J1565"/>
      <c r="K1565"/>
      <c r="L1565"/>
      <c r="M1565"/>
      <c r="N1565"/>
      <c r="O1565"/>
      <c r="P1565"/>
      <c r="Q1565"/>
      <c r="R1565"/>
      <c r="S1565"/>
      <c r="T1565"/>
      <c r="U1565"/>
      <c r="V1565"/>
      <c r="W1565"/>
      <c r="X1565"/>
    </row>
    <row r="1566" spans="2:24" x14ac:dyDescent="0.3">
      <c r="B1566" s="113"/>
      <c r="C1566"/>
      <c r="D1566"/>
      <c r="E1566"/>
      <c r="F1566"/>
      <c r="G1566"/>
      <c r="H1566"/>
      <c r="I1566"/>
      <c r="J1566"/>
      <c r="K1566"/>
      <c r="L1566"/>
      <c r="M1566"/>
      <c r="N1566"/>
      <c r="O1566"/>
      <c r="P1566"/>
      <c r="Q1566"/>
      <c r="R1566"/>
      <c r="S1566"/>
      <c r="T1566"/>
      <c r="U1566"/>
      <c r="V1566"/>
      <c r="W1566"/>
      <c r="X1566"/>
    </row>
    <row r="1567" spans="2:24" x14ac:dyDescent="0.3">
      <c r="B1567" s="113"/>
      <c r="C1567"/>
      <c r="D1567"/>
      <c r="E1567"/>
      <c r="F1567"/>
      <c r="G1567"/>
      <c r="H1567"/>
      <c r="I1567"/>
      <c r="J1567"/>
      <c r="K1567"/>
      <c r="L1567"/>
      <c r="M1567"/>
      <c r="N1567"/>
      <c r="O1567"/>
      <c r="P1567"/>
      <c r="Q1567"/>
      <c r="R1567"/>
      <c r="S1567"/>
      <c r="T1567"/>
      <c r="U1567"/>
      <c r="V1567"/>
      <c r="W1567"/>
      <c r="X1567"/>
    </row>
    <row r="1568" spans="2:24" x14ac:dyDescent="0.3">
      <c r="B1568" s="113"/>
      <c r="C1568"/>
      <c r="D1568"/>
      <c r="E1568"/>
      <c r="F1568"/>
      <c r="G1568"/>
      <c r="H1568"/>
      <c r="I1568"/>
      <c r="J1568"/>
      <c r="K1568"/>
      <c r="L1568"/>
      <c r="M1568"/>
      <c r="N1568"/>
      <c r="O1568"/>
      <c r="P1568"/>
      <c r="Q1568"/>
      <c r="R1568"/>
      <c r="S1568"/>
      <c r="T1568"/>
      <c r="U1568"/>
      <c r="V1568"/>
      <c r="W1568"/>
      <c r="X1568"/>
    </row>
    <row r="1569" spans="2:24" x14ac:dyDescent="0.3">
      <c r="B1569" s="113"/>
      <c r="C1569"/>
      <c r="D1569"/>
      <c r="E1569"/>
      <c r="F1569"/>
      <c r="G1569"/>
      <c r="H1569"/>
      <c r="I1569"/>
      <c r="J1569"/>
      <c r="K1569"/>
      <c r="L1569"/>
      <c r="M1569"/>
      <c r="N1569"/>
      <c r="O1569"/>
      <c r="P1569"/>
      <c r="Q1569"/>
      <c r="R1569"/>
      <c r="S1569"/>
      <c r="T1569"/>
      <c r="U1569"/>
      <c r="V1569"/>
      <c r="W1569"/>
      <c r="X1569"/>
    </row>
    <row r="1570" spans="2:24" x14ac:dyDescent="0.3">
      <c r="B1570" s="113"/>
      <c r="C1570"/>
      <c r="D1570"/>
      <c r="E1570"/>
      <c r="F1570"/>
      <c r="G1570"/>
      <c r="H1570"/>
      <c r="I1570"/>
      <c r="J1570"/>
      <c r="K1570"/>
      <c r="L1570"/>
      <c r="M1570"/>
      <c r="N1570"/>
      <c r="O1570"/>
      <c r="P1570"/>
      <c r="Q1570"/>
      <c r="R1570"/>
      <c r="S1570"/>
      <c r="T1570"/>
      <c r="U1570"/>
      <c r="V1570"/>
      <c r="W1570"/>
      <c r="X1570"/>
    </row>
    <row r="1571" spans="2:24" x14ac:dyDescent="0.3">
      <c r="B1571" s="113"/>
      <c r="C1571"/>
      <c r="D1571"/>
      <c r="E1571"/>
      <c r="F1571"/>
      <c r="G1571"/>
      <c r="H1571"/>
      <c r="I1571"/>
      <c r="J1571"/>
      <c r="K1571"/>
      <c r="L1571"/>
      <c r="M1571"/>
      <c r="N1571"/>
      <c r="O1571"/>
      <c r="P1571"/>
      <c r="Q1571"/>
      <c r="R1571"/>
      <c r="S1571"/>
      <c r="T1571"/>
      <c r="U1571"/>
      <c r="V1571"/>
      <c r="W1571"/>
      <c r="X1571"/>
    </row>
    <row r="1572" spans="2:24" x14ac:dyDescent="0.3">
      <c r="B1572" s="113"/>
      <c r="C1572"/>
      <c r="D1572"/>
      <c r="E1572"/>
      <c r="F1572"/>
      <c r="G1572"/>
      <c r="H1572"/>
      <c r="I1572"/>
      <c r="J1572"/>
      <c r="K1572"/>
      <c r="L1572"/>
      <c r="M1572"/>
      <c r="N1572"/>
      <c r="O1572"/>
      <c r="P1572"/>
      <c r="Q1572"/>
      <c r="R1572"/>
      <c r="S1572"/>
      <c r="T1572"/>
      <c r="U1572"/>
      <c r="V1572"/>
      <c r="W1572"/>
      <c r="X1572"/>
    </row>
    <row r="1573" spans="2:24" x14ac:dyDescent="0.3">
      <c r="B1573" s="113"/>
      <c r="C1573"/>
      <c r="D1573"/>
      <c r="E1573"/>
      <c r="F1573"/>
      <c r="G1573"/>
      <c r="H1573"/>
      <c r="I1573"/>
      <c r="J1573"/>
      <c r="K1573"/>
      <c r="L1573"/>
      <c r="M1573"/>
      <c r="N1573"/>
      <c r="O1573"/>
      <c r="P1573"/>
      <c r="Q1573"/>
      <c r="R1573"/>
      <c r="S1573"/>
      <c r="T1573"/>
      <c r="U1573"/>
      <c r="V1573"/>
      <c r="W1573"/>
      <c r="X1573"/>
    </row>
    <row r="1574" spans="2:24" x14ac:dyDescent="0.3">
      <c r="B1574" s="113"/>
      <c r="C1574"/>
      <c r="D1574"/>
      <c r="E1574"/>
      <c r="F1574"/>
      <c r="G1574"/>
      <c r="H1574"/>
      <c r="I1574"/>
      <c r="J1574"/>
      <c r="K1574"/>
      <c r="L1574"/>
      <c r="M1574"/>
      <c r="N1574"/>
      <c r="O1574"/>
      <c r="P1574"/>
      <c r="Q1574"/>
      <c r="R1574"/>
      <c r="S1574"/>
      <c r="T1574"/>
      <c r="U1574"/>
      <c r="V1574"/>
      <c r="W1574"/>
      <c r="X1574"/>
    </row>
    <row r="1575" spans="2:24" x14ac:dyDescent="0.3">
      <c r="B1575" s="113"/>
      <c r="C1575"/>
      <c r="D1575"/>
      <c r="E1575"/>
      <c r="F1575"/>
      <c r="G1575"/>
      <c r="H1575"/>
      <c r="I1575"/>
      <c r="J1575"/>
      <c r="K1575"/>
      <c r="L1575"/>
      <c r="M1575"/>
      <c r="N1575"/>
      <c r="O1575"/>
      <c r="P1575"/>
      <c r="Q1575"/>
      <c r="R1575"/>
      <c r="S1575"/>
      <c r="T1575"/>
      <c r="U1575"/>
      <c r="V1575"/>
      <c r="W1575"/>
      <c r="X1575"/>
    </row>
    <row r="1576" spans="2:24" x14ac:dyDescent="0.3">
      <c r="B1576" s="113"/>
      <c r="C1576"/>
      <c r="D1576"/>
      <c r="E1576"/>
      <c r="F1576"/>
      <c r="G1576"/>
      <c r="H1576"/>
      <c r="I1576"/>
      <c r="J1576"/>
      <c r="K1576"/>
      <c r="L1576"/>
      <c r="M1576"/>
      <c r="N1576"/>
      <c r="O1576"/>
      <c r="P1576"/>
      <c r="Q1576"/>
      <c r="R1576"/>
      <c r="S1576"/>
      <c r="T1576"/>
      <c r="U1576"/>
      <c r="V1576"/>
      <c r="W1576"/>
      <c r="X1576"/>
    </row>
    <row r="1577" spans="2:24" x14ac:dyDescent="0.3">
      <c r="B1577" s="113"/>
      <c r="C1577"/>
      <c r="D1577"/>
      <c r="E1577"/>
      <c r="F1577"/>
      <c r="G1577"/>
      <c r="H1577"/>
      <c r="I1577"/>
      <c r="J1577"/>
      <c r="K1577"/>
      <c r="L1577"/>
      <c r="M1577"/>
      <c r="N1577"/>
      <c r="O1577"/>
      <c r="P1577"/>
      <c r="Q1577"/>
      <c r="R1577"/>
      <c r="S1577"/>
      <c r="T1577"/>
      <c r="U1577"/>
      <c r="V1577"/>
      <c r="W1577"/>
      <c r="X1577"/>
    </row>
    <row r="1578" spans="2:24" x14ac:dyDescent="0.3">
      <c r="B1578" s="113"/>
      <c r="C1578"/>
      <c r="D1578"/>
      <c r="E1578"/>
      <c r="F1578"/>
      <c r="G1578"/>
      <c r="H1578"/>
      <c r="I1578"/>
      <c r="J1578"/>
      <c r="K1578"/>
      <c r="L1578"/>
      <c r="M1578"/>
      <c r="N1578"/>
      <c r="O1578"/>
      <c r="P1578"/>
      <c r="Q1578"/>
      <c r="R1578"/>
      <c r="S1578"/>
      <c r="T1578"/>
      <c r="U1578"/>
      <c r="V1578"/>
      <c r="W1578"/>
      <c r="X1578"/>
    </row>
    <row r="1579" spans="2:24" x14ac:dyDescent="0.3">
      <c r="B1579" s="113"/>
      <c r="C1579"/>
      <c r="D1579"/>
      <c r="E1579"/>
      <c r="F1579"/>
      <c r="G1579"/>
      <c r="H1579"/>
      <c r="I1579"/>
      <c r="J1579"/>
      <c r="K1579"/>
      <c r="L1579"/>
      <c r="M1579"/>
      <c r="N1579"/>
      <c r="O1579"/>
      <c r="P1579"/>
      <c r="Q1579"/>
      <c r="R1579"/>
      <c r="S1579"/>
      <c r="T1579"/>
      <c r="U1579"/>
      <c r="V1579"/>
      <c r="W1579"/>
      <c r="X1579"/>
    </row>
    <row r="1580" spans="2:24" x14ac:dyDescent="0.3">
      <c r="B1580" s="113"/>
      <c r="C1580"/>
      <c r="D1580"/>
      <c r="E1580"/>
      <c r="F1580"/>
      <c r="G1580"/>
      <c r="H1580"/>
      <c r="I1580"/>
      <c r="J1580"/>
      <c r="K1580"/>
      <c r="L1580"/>
      <c r="M1580"/>
      <c r="N1580"/>
      <c r="O1580"/>
      <c r="P1580"/>
      <c r="Q1580"/>
      <c r="R1580"/>
      <c r="S1580"/>
      <c r="T1580"/>
      <c r="U1580"/>
      <c r="V1580"/>
      <c r="W1580"/>
      <c r="X1580"/>
    </row>
    <row r="1581" spans="2:24" x14ac:dyDescent="0.3">
      <c r="B1581" s="113"/>
      <c r="C1581"/>
      <c r="D1581"/>
      <c r="E1581"/>
      <c r="F1581"/>
      <c r="G1581"/>
      <c r="H1581"/>
      <c r="I1581"/>
      <c r="J1581"/>
      <c r="K1581"/>
      <c r="L1581"/>
      <c r="M1581"/>
      <c r="N1581"/>
      <c r="O1581"/>
      <c r="P1581"/>
      <c r="Q1581"/>
      <c r="R1581"/>
      <c r="S1581"/>
      <c r="T1581"/>
      <c r="U1581"/>
      <c r="V1581"/>
      <c r="W1581"/>
      <c r="X1581"/>
    </row>
    <row r="1582" spans="2:24" x14ac:dyDescent="0.3">
      <c r="B1582" s="113"/>
      <c r="C1582"/>
      <c r="D1582"/>
      <c r="E1582"/>
      <c r="F1582"/>
      <c r="G1582"/>
      <c r="H1582"/>
      <c r="I1582"/>
      <c r="J1582"/>
      <c r="K1582"/>
      <c r="L1582"/>
      <c r="M1582"/>
      <c r="N1582"/>
      <c r="O1582"/>
      <c r="P1582"/>
      <c r="Q1582"/>
      <c r="R1582"/>
      <c r="S1582"/>
      <c r="T1582"/>
      <c r="U1582"/>
      <c r="V1582"/>
      <c r="W1582"/>
      <c r="X1582"/>
    </row>
    <row r="1583" spans="2:24" x14ac:dyDescent="0.3">
      <c r="B1583" s="113"/>
      <c r="C1583"/>
      <c r="D1583"/>
      <c r="E1583"/>
      <c r="F1583"/>
      <c r="G1583"/>
      <c r="H1583"/>
      <c r="I1583"/>
      <c r="J1583"/>
      <c r="K1583"/>
      <c r="L1583"/>
      <c r="M1583"/>
      <c r="N1583"/>
      <c r="O1583"/>
      <c r="P1583"/>
      <c r="Q1583"/>
      <c r="R1583"/>
      <c r="S1583"/>
      <c r="T1583"/>
      <c r="U1583"/>
      <c r="V1583"/>
      <c r="W1583"/>
      <c r="X1583"/>
    </row>
    <row r="1584" spans="2:24" x14ac:dyDescent="0.3">
      <c r="B1584" s="113"/>
      <c r="C1584"/>
      <c r="D1584"/>
      <c r="E1584"/>
      <c r="F1584"/>
      <c r="G1584"/>
      <c r="H1584"/>
      <c r="I1584"/>
      <c r="J1584"/>
      <c r="K1584"/>
      <c r="L1584"/>
      <c r="M1584"/>
      <c r="N1584"/>
      <c r="O1584"/>
      <c r="P1584"/>
      <c r="Q1584"/>
      <c r="R1584"/>
      <c r="S1584"/>
      <c r="T1584"/>
      <c r="U1584"/>
      <c r="V1584"/>
      <c r="W1584"/>
      <c r="X1584"/>
    </row>
    <row r="1585" spans="2:24" x14ac:dyDescent="0.3">
      <c r="B1585" s="113"/>
      <c r="C1585"/>
      <c r="D1585"/>
      <c r="E1585"/>
      <c r="F1585"/>
      <c r="G1585"/>
      <c r="H1585"/>
      <c r="I1585"/>
      <c r="J1585"/>
      <c r="K1585"/>
      <c r="L1585"/>
      <c r="M1585"/>
      <c r="N1585"/>
      <c r="O1585"/>
      <c r="P1585"/>
      <c r="Q1585"/>
      <c r="R1585"/>
      <c r="S1585"/>
      <c r="T1585"/>
      <c r="U1585"/>
      <c r="V1585"/>
      <c r="W1585"/>
      <c r="X1585"/>
    </row>
    <row r="1586" spans="2:24" x14ac:dyDescent="0.3">
      <c r="B1586" s="113"/>
      <c r="C1586"/>
      <c r="D1586"/>
      <c r="E1586"/>
      <c r="F1586"/>
      <c r="G1586"/>
      <c r="H1586"/>
      <c r="I1586"/>
      <c r="J1586"/>
      <c r="K1586"/>
      <c r="L1586"/>
      <c r="M1586"/>
      <c r="N1586"/>
      <c r="O1586"/>
      <c r="P1586"/>
      <c r="Q1586"/>
      <c r="R1586"/>
      <c r="S1586"/>
      <c r="T1586"/>
      <c r="U1586"/>
      <c r="V1586"/>
      <c r="W1586"/>
      <c r="X1586"/>
    </row>
    <row r="1587" spans="2:24" x14ac:dyDescent="0.3">
      <c r="B1587" s="113"/>
      <c r="C1587"/>
      <c r="D1587"/>
      <c r="E1587"/>
      <c r="F1587"/>
      <c r="G1587"/>
      <c r="H1587"/>
      <c r="I1587"/>
      <c r="J1587"/>
      <c r="K1587"/>
      <c r="L1587"/>
      <c r="M1587"/>
      <c r="N1587"/>
      <c r="O1587"/>
      <c r="P1587"/>
      <c r="Q1587"/>
      <c r="R1587"/>
      <c r="S1587"/>
      <c r="T1587"/>
      <c r="U1587"/>
      <c r="V1587"/>
      <c r="W1587"/>
      <c r="X1587"/>
    </row>
    <row r="1588" spans="2:24" x14ac:dyDescent="0.3">
      <c r="B1588" s="113"/>
      <c r="C1588"/>
      <c r="D1588"/>
      <c r="E1588"/>
      <c r="F1588"/>
      <c r="G1588"/>
      <c r="H1588"/>
      <c r="I1588"/>
      <c r="J1588"/>
      <c r="K1588"/>
      <c r="L1588"/>
      <c r="M1588"/>
      <c r="N1588"/>
      <c r="O1588"/>
      <c r="P1588"/>
      <c r="Q1588"/>
      <c r="R1588"/>
      <c r="S1588"/>
      <c r="T1588"/>
      <c r="U1588"/>
      <c r="V1588"/>
      <c r="W1588"/>
      <c r="X1588"/>
    </row>
    <row r="1589" spans="2:24" x14ac:dyDescent="0.3">
      <c r="B1589" s="113"/>
      <c r="C1589"/>
      <c r="D1589"/>
      <c r="E1589"/>
      <c r="F1589"/>
      <c r="G1589"/>
      <c r="H1589"/>
      <c r="I1589"/>
      <c r="J1589"/>
      <c r="K1589"/>
      <c r="L1589"/>
      <c r="M1589"/>
      <c r="N1589"/>
      <c r="O1589"/>
      <c r="P1589"/>
      <c r="Q1589"/>
      <c r="R1589"/>
      <c r="S1589"/>
      <c r="T1589"/>
      <c r="U1589"/>
      <c r="V1589"/>
      <c r="W1589"/>
      <c r="X1589"/>
    </row>
    <row r="1590" spans="2:24" x14ac:dyDescent="0.3">
      <c r="B1590" s="113"/>
      <c r="C1590"/>
      <c r="D1590"/>
      <c r="E1590"/>
      <c r="F1590"/>
      <c r="G1590"/>
      <c r="H1590"/>
      <c r="I1590"/>
      <c r="J1590"/>
      <c r="K1590"/>
      <c r="L1590"/>
      <c r="M1590"/>
      <c r="N1590"/>
      <c r="O1590"/>
      <c r="P1590"/>
      <c r="Q1590"/>
      <c r="R1590"/>
      <c r="S1590"/>
      <c r="T1590"/>
      <c r="U1590"/>
      <c r="V1590"/>
      <c r="W1590"/>
      <c r="X1590"/>
    </row>
    <row r="1591" spans="2:24" x14ac:dyDescent="0.3">
      <c r="B1591" s="113"/>
      <c r="C1591"/>
      <c r="D1591"/>
      <c r="E1591"/>
      <c r="F1591"/>
      <c r="G1591"/>
      <c r="H1591"/>
      <c r="I1591"/>
      <c r="J1591"/>
      <c r="K1591"/>
      <c r="L1591"/>
      <c r="M1591"/>
      <c r="N1591"/>
      <c r="O1591"/>
      <c r="P1591"/>
      <c r="Q1591"/>
      <c r="R1591"/>
      <c r="S1591"/>
      <c r="T1591"/>
      <c r="U1591"/>
      <c r="V1591"/>
      <c r="W1591"/>
      <c r="X1591"/>
    </row>
    <row r="1592" spans="2:24" x14ac:dyDescent="0.3">
      <c r="B1592" s="113"/>
      <c r="C1592"/>
      <c r="D1592"/>
      <c r="E1592"/>
      <c r="F1592"/>
      <c r="G1592"/>
      <c r="H1592"/>
      <c r="I1592"/>
      <c r="J1592"/>
      <c r="K1592"/>
      <c r="L1592"/>
      <c r="M1592"/>
      <c r="N1592"/>
      <c r="O1592"/>
      <c r="P1592"/>
      <c r="Q1592"/>
      <c r="R1592"/>
      <c r="S1592"/>
      <c r="T1592"/>
      <c r="U1592"/>
      <c r="V1592"/>
      <c r="W1592"/>
      <c r="X1592"/>
    </row>
    <row r="1593" spans="2:24" x14ac:dyDescent="0.3">
      <c r="B1593" s="113"/>
      <c r="C1593"/>
      <c r="D1593"/>
      <c r="E1593"/>
      <c r="F1593"/>
      <c r="G1593"/>
      <c r="H1593"/>
      <c r="I1593"/>
      <c r="J1593"/>
      <c r="K1593"/>
      <c r="L1593"/>
      <c r="M1593"/>
      <c r="N1593"/>
      <c r="O1593"/>
      <c r="P1593"/>
      <c r="Q1593"/>
      <c r="R1593"/>
      <c r="S1593"/>
      <c r="T1593"/>
      <c r="U1593"/>
      <c r="V1593"/>
      <c r="W1593"/>
      <c r="X1593"/>
    </row>
    <row r="1594" spans="2:24" x14ac:dyDescent="0.3">
      <c r="B1594" s="113"/>
      <c r="C1594"/>
      <c r="D1594"/>
      <c r="E1594"/>
      <c r="F1594"/>
      <c r="G1594"/>
      <c r="H1594"/>
      <c r="I1594"/>
      <c r="J1594"/>
      <c r="K1594"/>
      <c r="L1594"/>
      <c r="M1594"/>
      <c r="N1594"/>
      <c r="O1594"/>
      <c r="P1594"/>
      <c r="Q1594"/>
      <c r="R1594"/>
      <c r="S1594"/>
      <c r="T1594"/>
      <c r="U1594"/>
      <c r="V1594"/>
      <c r="W1594"/>
      <c r="X1594"/>
    </row>
    <row r="1595" spans="2:24" x14ac:dyDescent="0.3">
      <c r="B1595" s="113"/>
      <c r="C1595"/>
      <c r="D1595"/>
      <c r="E1595"/>
      <c r="F1595"/>
      <c r="G1595"/>
      <c r="H1595"/>
      <c r="I1595"/>
      <c r="J1595"/>
      <c r="K1595"/>
      <c r="L1595"/>
      <c r="M1595"/>
      <c r="N1595"/>
      <c r="O1595"/>
      <c r="P1595"/>
      <c r="Q1595"/>
      <c r="R1595"/>
      <c r="S1595"/>
      <c r="T1595"/>
      <c r="U1595"/>
      <c r="V1595"/>
      <c r="W1595"/>
      <c r="X1595"/>
    </row>
    <row r="1596" spans="2:24" x14ac:dyDescent="0.3">
      <c r="B1596" s="113"/>
      <c r="C1596"/>
      <c r="D1596"/>
      <c r="E1596"/>
      <c r="F1596"/>
      <c r="G1596"/>
      <c r="H1596"/>
      <c r="I1596"/>
      <c r="J1596"/>
      <c r="K1596"/>
      <c r="L1596"/>
      <c r="M1596"/>
      <c r="N1596"/>
      <c r="O1596"/>
      <c r="P1596"/>
      <c r="Q1596"/>
      <c r="R1596"/>
      <c r="S1596"/>
      <c r="T1596"/>
      <c r="U1596"/>
      <c r="V1596"/>
      <c r="W1596"/>
      <c r="X1596"/>
    </row>
    <row r="1597" spans="2:24" x14ac:dyDescent="0.3">
      <c r="B1597" s="113"/>
      <c r="C1597"/>
      <c r="D1597"/>
      <c r="E1597"/>
      <c r="F1597"/>
      <c r="G1597"/>
      <c r="H1597"/>
      <c r="I1597"/>
      <c r="J1597"/>
      <c r="K1597"/>
      <c r="L1597"/>
      <c r="M1597"/>
      <c r="N1597"/>
      <c r="O1597"/>
      <c r="P1597"/>
      <c r="Q1597"/>
      <c r="R1597"/>
      <c r="S1597"/>
      <c r="T1597"/>
      <c r="U1597"/>
      <c r="V1597"/>
      <c r="W1597"/>
      <c r="X1597"/>
    </row>
    <row r="1598" spans="2:24" x14ac:dyDescent="0.3">
      <c r="B1598" s="113"/>
      <c r="C1598"/>
      <c r="D1598"/>
      <c r="E1598"/>
      <c r="F1598"/>
      <c r="G1598"/>
      <c r="H1598"/>
      <c r="I1598"/>
      <c r="J1598"/>
      <c r="K1598"/>
      <c r="L1598"/>
      <c r="M1598"/>
      <c r="N1598"/>
      <c r="O1598"/>
      <c r="P1598"/>
      <c r="Q1598"/>
      <c r="R1598"/>
      <c r="S1598"/>
      <c r="T1598"/>
      <c r="U1598"/>
      <c r="V1598"/>
      <c r="W1598"/>
      <c r="X1598"/>
    </row>
    <row r="1599" spans="2:24" x14ac:dyDescent="0.3">
      <c r="B1599" s="113"/>
      <c r="C1599"/>
      <c r="D1599"/>
      <c r="E1599"/>
      <c r="F1599"/>
      <c r="G1599"/>
      <c r="H1599"/>
      <c r="I1599"/>
      <c r="J1599"/>
      <c r="K1599"/>
      <c r="L1599"/>
      <c r="M1599"/>
      <c r="N1599"/>
      <c r="O1599"/>
      <c r="P1599"/>
      <c r="Q1599"/>
      <c r="R1599"/>
      <c r="S1599"/>
      <c r="T1599"/>
      <c r="U1599"/>
      <c r="V1599"/>
      <c r="W1599"/>
      <c r="X1599"/>
    </row>
    <row r="1600" spans="2:24" x14ac:dyDescent="0.3">
      <c r="B1600" s="113"/>
      <c r="C1600"/>
      <c r="D1600"/>
      <c r="E1600"/>
      <c r="F1600"/>
      <c r="G1600"/>
      <c r="H1600"/>
      <c r="I1600"/>
      <c r="J1600"/>
      <c r="K1600"/>
      <c r="L1600"/>
      <c r="M1600"/>
      <c r="N1600"/>
      <c r="O1600"/>
      <c r="P1600"/>
      <c r="Q1600"/>
      <c r="R1600"/>
      <c r="S1600"/>
      <c r="T1600"/>
      <c r="U1600"/>
      <c r="V1600"/>
      <c r="W1600"/>
      <c r="X1600"/>
    </row>
    <row r="1601" spans="2:24" x14ac:dyDescent="0.3">
      <c r="B1601" s="113"/>
      <c r="C1601"/>
      <c r="D1601"/>
      <c r="E1601"/>
      <c r="F1601"/>
      <c r="G1601"/>
      <c r="H1601"/>
      <c r="I1601"/>
      <c r="J1601"/>
      <c r="K1601"/>
      <c r="L1601"/>
      <c r="M1601"/>
      <c r="N1601"/>
      <c r="O1601"/>
      <c r="P1601"/>
      <c r="Q1601"/>
      <c r="R1601"/>
      <c r="S1601"/>
      <c r="T1601"/>
      <c r="U1601"/>
      <c r="V1601"/>
      <c r="W1601"/>
      <c r="X1601"/>
    </row>
    <row r="1602" spans="2:24" x14ac:dyDescent="0.3">
      <c r="B1602" s="113"/>
      <c r="C1602"/>
      <c r="D1602"/>
      <c r="E1602"/>
      <c r="F1602"/>
      <c r="G1602"/>
      <c r="H1602"/>
      <c r="I1602"/>
      <c r="J1602"/>
      <c r="K1602"/>
      <c r="L1602"/>
      <c r="M1602"/>
      <c r="N1602"/>
      <c r="O1602"/>
      <c r="P1602"/>
      <c r="Q1602"/>
      <c r="R1602"/>
      <c r="S1602"/>
      <c r="T1602"/>
      <c r="U1602"/>
      <c r="V1602"/>
      <c r="W1602"/>
      <c r="X1602"/>
    </row>
    <row r="1603" spans="2:24" x14ac:dyDescent="0.3">
      <c r="B1603" s="113"/>
      <c r="C1603"/>
      <c r="D1603"/>
      <c r="E1603"/>
      <c r="F1603"/>
      <c r="G1603"/>
      <c r="H1603"/>
      <c r="I1603"/>
      <c r="J1603"/>
      <c r="K1603"/>
      <c r="L1603"/>
      <c r="M1603"/>
      <c r="N1603"/>
      <c r="O1603"/>
      <c r="P1603"/>
      <c r="Q1603"/>
      <c r="R1603"/>
      <c r="S1603"/>
      <c r="T1603"/>
      <c r="U1603"/>
      <c r="V1603"/>
      <c r="W1603"/>
      <c r="X1603"/>
    </row>
    <row r="1604" spans="2:24" x14ac:dyDescent="0.3">
      <c r="B1604" s="113"/>
      <c r="C1604"/>
      <c r="D1604"/>
      <c r="E1604"/>
      <c r="F1604"/>
      <c r="G1604"/>
      <c r="H1604"/>
      <c r="I1604"/>
      <c r="J1604"/>
      <c r="K1604"/>
      <c r="L1604"/>
      <c r="M1604"/>
      <c r="N1604"/>
      <c r="O1604"/>
      <c r="P1604"/>
      <c r="Q1604"/>
      <c r="R1604"/>
      <c r="S1604"/>
      <c r="T1604"/>
      <c r="U1604"/>
      <c r="V1604"/>
      <c r="W1604"/>
      <c r="X1604"/>
    </row>
    <row r="1605" spans="2:24" x14ac:dyDescent="0.3">
      <c r="B1605" s="113"/>
      <c r="C1605"/>
      <c r="D1605"/>
      <c r="E1605"/>
      <c r="F1605"/>
      <c r="G1605"/>
      <c r="H1605"/>
      <c r="I1605"/>
      <c r="J1605"/>
      <c r="K1605"/>
      <c r="L1605"/>
      <c r="M1605"/>
      <c r="N1605"/>
      <c r="O1605"/>
      <c r="P1605"/>
      <c r="Q1605"/>
      <c r="R1605"/>
      <c r="S1605"/>
      <c r="T1605"/>
      <c r="U1605"/>
      <c r="V1605"/>
      <c r="W1605"/>
      <c r="X1605"/>
    </row>
    <row r="1606" spans="2:24" x14ac:dyDescent="0.3">
      <c r="B1606" s="113"/>
      <c r="C1606"/>
      <c r="D1606"/>
      <c r="E1606"/>
      <c r="F1606"/>
      <c r="G1606"/>
      <c r="H1606"/>
      <c r="I1606"/>
      <c r="J1606"/>
      <c r="K1606"/>
      <c r="L1606"/>
      <c r="M1606"/>
      <c r="N1606"/>
      <c r="O1606"/>
      <c r="P1606"/>
      <c r="Q1606"/>
      <c r="R1606"/>
      <c r="S1606"/>
      <c r="T1606"/>
      <c r="U1606"/>
      <c r="V1606"/>
      <c r="W1606"/>
      <c r="X1606"/>
    </row>
    <row r="1607" spans="2:24" x14ac:dyDescent="0.3">
      <c r="B1607" s="113"/>
      <c r="C1607"/>
      <c r="D1607"/>
      <c r="E1607"/>
      <c r="F1607"/>
      <c r="G1607"/>
      <c r="H1607"/>
      <c r="I1607"/>
      <c r="J1607"/>
      <c r="K1607"/>
      <c r="L1607"/>
      <c r="M1607"/>
      <c r="N1607"/>
      <c r="O1607"/>
      <c r="P1607"/>
      <c r="Q1607"/>
      <c r="R1607"/>
      <c r="S1607"/>
      <c r="T1607"/>
      <c r="U1607"/>
      <c r="V1607"/>
      <c r="W1607"/>
      <c r="X1607"/>
    </row>
    <row r="1608" spans="2:24" x14ac:dyDescent="0.3">
      <c r="B1608" s="113"/>
      <c r="C1608"/>
      <c r="D1608"/>
      <c r="E1608"/>
      <c r="F1608"/>
      <c r="G1608"/>
      <c r="H1608"/>
      <c r="I1608"/>
      <c r="J1608"/>
      <c r="K1608"/>
      <c r="L1608"/>
      <c r="M1608"/>
      <c r="N1608"/>
      <c r="O1608"/>
      <c r="P1608"/>
      <c r="Q1608"/>
      <c r="R1608"/>
      <c r="S1608"/>
      <c r="T1608"/>
      <c r="U1608"/>
      <c r="V1608"/>
      <c r="W1608"/>
      <c r="X1608"/>
    </row>
    <row r="1609" spans="2:24" x14ac:dyDescent="0.3">
      <c r="B1609" s="113"/>
      <c r="C1609"/>
      <c r="D1609"/>
      <c r="E1609"/>
      <c r="F1609"/>
      <c r="G1609"/>
      <c r="H1609"/>
      <c r="I1609"/>
      <c r="J1609"/>
      <c r="K1609"/>
      <c r="L1609"/>
      <c r="M1609"/>
      <c r="N1609"/>
      <c r="O1609"/>
      <c r="P1609"/>
      <c r="Q1609"/>
      <c r="R1609"/>
      <c r="S1609"/>
      <c r="T1609"/>
      <c r="U1609"/>
      <c r="V1609"/>
      <c r="W1609"/>
      <c r="X1609"/>
    </row>
    <row r="1610" spans="2:24" x14ac:dyDescent="0.3">
      <c r="B1610" s="113"/>
      <c r="C1610"/>
      <c r="D1610"/>
      <c r="E1610"/>
      <c r="F1610"/>
      <c r="G1610"/>
      <c r="H1610"/>
      <c r="I1610"/>
      <c r="J1610"/>
      <c r="K1610"/>
      <c r="L1610"/>
      <c r="M1610"/>
      <c r="N1610"/>
      <c r="O1610"/>
      <c r="P1610"/>
      <c r="Q1610"/>
      <c r="R1610"/>
      <c r="S1610"/>
      <c r="T1610"/>
      <c r="U1610"/>
      <c r="V1610"/>
      <c r="W1610"/>
      <c r="X1610"/>
    </row>
    <row r="1611" spans="2:24" x14ac:dyDescent="0.3">
      <c r="B1611" s="113"/>
      <c r="C1611"/>
      <c r="D1611"/>
      <c r="E1611"/>
      <c r="F1611"/>
      <c r="G1611"/>
      <c r="H1611"/>
      <c r="I1611"/>
      <c r="J1611"/>
      <c r="K1611"/>
      <c r="L1611"/>
      <c r="M1611"/>
      <c r="N1611"/>
      <c r="O1611"/>
      <c r="P1611"/>
      <c r="Q1611"/>
      <c r="R1611"/>
      <c r="S1611"/>
      <c r="T1611"/>
      <c r="U1611"/>
      <c r="V1611"/>
      <c r="W1611"/>
      <c r="X1611"/>
    </row>
    <row r="1612" spans="2:24" x14ac:dyDescent="0.3">
      <c r="B1612" s="113"/>
      <c r="C1612"/>
      <c r="D1612"/>
      <c r="E1612"/>
      <c r="F1612"/>
      <c r="G1612"/>
      <c r="H1612"/>
      <c r="I1612"/>
      <c r="J1612"/>
      <c r="K1612"/>
      <c r="L1612"/>
      <c r="M1612"/>
      <c r="N1612"/>
      <c r="O1612"/>
      <c r="P1612"/>
      <c r="Q1612"/>
      <c r="R1612"/>
      <c r="S1612"/>
      <c r="T1612"/>
      <c r="U1612"/>
      <c r="V1612"/>
      <c r="W1612"/>
      <c r="X1612"/>
    </row>
    <row r="1613" spans="2:24" x14ac:dyDescent="0.3">
      <c r="B1613" s="113"/>
      <c r="C1613"/>
      <c r="D1613"/>
      <c r="E1613"/>
      <c r="F1613"/>
      <c r="G1613"/>
      <c r="H1613"/>
      <c r="I1613"/>
      <c r="J1613"/>
      <c r="K1613"/>
      <c r="L1613"/>
      <c r="M1613"/>
      <c r="N1613"/>
      <c r="O1613"/>
      <c r="P1613"/>
      <c r="Q1613"/>
      <c r="R1613"/>
      <c r="S1613"/>
      <c r="T1613"/>
      <c r="U1613"/>
      <c r="V1613"/>
      <c r="W1613"/>
      <c r="X1613"/>
    </row>
    <row r="1614" spans="2:24" x14ac:dyDescent="0.3">
      <c r="B1614" s="113"/>
      <c r="C1614"/>
      <c r="D1614"/>
      <c r="E1614"/>
      <c r="F1614"/>
      <c r="G1614"/>
      <c r="H1614"/>
      <c r="I1614"/>
      <c r="J1614"/>
      <c r="K1614"/>
      <c r="L1614"/>
      <c r="M1614"/>
      <c r="N1614"/>
      <c r="O1614"/>
      <c r="P1614"/>
      <c r="Q1614"/>
      <c r="R1614"/>
      <c r="S1614"/>
      <c r="T1614"/>
      <c r="U1614"/>
      <c r="V1614"/>
      <c r="W1614"/>
      <c r="X1614"/>
    </row>
    <row r="1615" spans="2:24" x14ac:dyDescent="0.3">
      <c r="B1615" s="113"/>
      <c r="C1615"/>
      <c r="D1615"/>
      <c r="E1615"/>
      <c r="F1615"/>
      <c r="G1615"/>
      <c r="H1615"/>
      <c r="I1615"/>
      <c r="J1615"/>
      <c r="K1615"/>
      <c r="L1615"/>
      <c r="M1615"/>
      <c r="N1615"/>
      <c r="O1615"/>
      <c r="P1615"/>
      <c r="Q1615"/>
      <c r="R1615"/>
      <c r="S1615"/>
      <c r="T1615"/>
      <c r="U1615"/>
      <c r="V1615"/>
      <c r="W1615"/>
      <c r="X1615"/>
    </row>
    <row r="1616" spans="2:24" x14ac:dyDescent="0.3">
      <c r="B1616" s="113"/>
      <c r="C1616"/>
      <c r="D1616"/>
      <c r="E1616"/>
      <c r="F1616"/>
      <c r="G1616"/>
      <c r="H1616"/>
      <c r="I1616"/>
      <c r="J1616"/>
      <c r="K1616"/>
      <c r="L1616"/>
      <c r="M1616"/>
      <c r="N1616"/>
      <c r="O1616"/>
      <c r="P1616"/>
      <c r="Q1616"/>
      <c r="R1616"/>
      <c r="S1616"/>
      <c r="T1616"/>
      <c r="U1616"/>
      <c r="V1616"/>
      <c r="W1616"/>
      <c r="X1616"/>
    </row>
    <row r="1617" spans="2:24" x14ac:dyDescent="0.3">
      <c r="B1617" s="113"/>
      <c r="C1617"/>
      <c r="D1617"/>
      <c r="E1617"/>
      <c r="F1617"/>
      <c r="G1617"/>
      <c r="H1617"/>
      <c r="I1617"/>
      <c r="J1617"/>
      <c r="K1617"/>
      <c r="L1617"/>
      <c r="M1617"/>
      <c r="N1617"/>
      <c r="O1617"/>
      <c r="P1617"/>
      <c r="Q1617"/>
      <c r="R1617"/>
      <c r="S1617"/>
      <c r="T1617"/>
      <c r="U1617"/>
      <c r="V1617"/>
      <c r="W1617"/>
      <c r="X1617"/>
    </row>
    <row r="1618" spans="2:24" x14ac:dyDescent="0.3">
      <c r="B1618" s="113"/>
      <c r="C1618"/>
      <c r="D1618"/>
      <c r="E1618"/>
      <c r="F1618"/>
      <c r="G1618"/>
      <c r="H1618"/>
      <c r="I1618"/>
      <c r="J1618"/>
      <c r="K1618"/>
      <c r="L1618"/>
      <c r="M1618"/>
      <c r="N1618"/>
      <c r="O1618"/>
      <c r="P1618"/>
      <c r="Q1618"/>
      <c r="R1618"/>
      <c r="S1618"/>
      <c r="T1618"/>
      <c r="U1618"/>
      <c r="V1618"/>
      <c r="W1618"/>
      <c r="X1618"/>
    </row>
    <row r="1619" spans="2:24" x14ac:dyDescent="0.3">
      <c r="B1619" s="113"/>
      <c r="C1619"/>
      <c r="D1619"/>
      <c r="E1619"/>
      <c r="F1619"/>
      <c r="G1619"/>
      <c r="H1619"/>
      <c r="I1619"/>
      <c r="J1619"/>
      <c r="K1619"/>
      <c r="L1619"/>
      <c r="M1619"/>
      <c r="N1619"/>
      <c r="O1619"/>
      <c r="P1619"/>
      <c r="Q1619"/>
      <c r="R1619"/>
      <c r="S1619"/>
      <c r="T1619"/>
      <c r="U1619"/>
      <c r="V1619"/>
      <c r="W1619"/>
      <c r="X1619"/>
    </row>
    <row r="1620" spans="2:24" x14ac:dyDescent="0.3">
      <c r="B1620" s="113"/>
      <c r="C1620"/>
      <c r="D1620"/>
      <c r="E1620"/>
      <c r="F1620"/>
      <c r="G1620"/>
      <c r="H1620"/>
      <c r="I1620"/>
      <c r="J1620"/>
      <c r="K1620"/>
      <c r="L1620"/>
      <c r="M1620"/>
      <c r="N1620"/>
      <c r="O1620"/>
      <c r="P1620"/>
      <c r="Q1620"/>
      <c r="R1620"/>
      <c r="S1620"/>
      <c r="T1620"/>
      <c r="U1620"/>
      <c r="V1620"/>
      <c r="W1620"/>
      <c r="X1620"/>
    </row>
    <row r="1621" spans="2:24" x14ac:dyDescent="0.3">
      <c r="B1621" s="113"/>
      <c r="C1621"/>
      <c r="D1621"/>
      <c r="E1621"/>
      <c r="F1621"/>
      <c r="G1621"/>
      <c r="H1621"/>
      <c r="I1621"/>
      <c r="J1621"/>
      <c r="K1621"/>
      <c r="L1621"/>
      <c r="M1621"/>
      <c r="N1621"/>
      <c r="O1621"/>
      <c r="P1621"/>
      <c r="Q1621"/>
      <c r="R1621"/>
      <c r="S1621"/>
      <c r="T1621"/>
      <c r="U1621"/>
      <c r="V1621"/>
      <c r="W1621"/>
      <c r="X1621"/>
    </row>
    <row r="1622" spans="2:24" x14ac:dyDescent="0.3">
      <c r="B1622" s="113"/>
      <c r="C1622"/>
      <c r="D1622"/>
      <c r="E1622"/>
      <c r="F1622"/>
      <c r="G1622"/>
      <c r="H1622"/>
      <c r="I1622"/>
      <c r="J1622"/>
      <c r="K1622"/>
      <c r="L1622"/>
      <c r="M1622"/>
      <c r="N1622"/>
      <c r="O1622"/>
      <c r="P1622"/>
      <c r="Q1622"/>
      <c r="R1622"/>
      <c r="S1622"/>
      <c r="T1622"/>
      <c r="U1622"/>
      <c r="V1622"/>
      <c r="W1622"/>
      <c r="X1622"/>
    </row>
    <row r="1623" spans="2:24" x14ac:dyDescent="0.3">
      <c r="B1623" s="113"/>
      <c r="C1623"/>
      <c r="D1623"/>
      <c r="E1623"/>
      <c r="F1623"/>
      <c r="G1623"/>
      <c r="H1623"/>
      <c r="I1623"/>
      <c r="J1623"/>
      <c r="K1623"/>
      <c r="L1623"/>
      <c r="M1623"/>
      <c r="N1623"/>
      <c r="O1623"/>
      <c r="P1623"/>
      <c r="Q1623"/>
      <c r="R1623"/>
      <c r="S1623"/>
      <c r="T1623"/>
      <c r="U1623"/>
      <c r="V1623"/>
      <c r="W1623"/>
      <c r="X1623"/>
    </row>
    <row r="1624" spans="2:24" x14ac:dyDescent="0.3">
      <c r="B1624" s="113"/>
      <c r="C1624"/>
      <c r="D1624"/>
      <c r="E1624"/>
      <c r="F1624"/>
      <c r="G1624"/>
      <c r="H1624"/>
      <c r="I1624"/>
      <c r="J1624"/>
      <c r="K1624"/>
      <c r="L1624"/>
      <c r="M1624"/>
      <c r="N1624"/>
      <c r="O1624"/>
      <c r="P1624"/>
      <c r="Q1624"/>
      <c r="R1624"/>
      <c r="S1624"/>
      <c r="T1624"/>
      <c r="U1624"/>
      <c r="V1624"/>
      <c r="W1624"/>
      <c r="X1624"/>
    </row>
    <row r="1625" spans="2:24" x14ac:dyDescent="0.3">
      <c r="B1625" s="113"/>
      <c r="C1625"/>
      <c r="D1625"/>
      <c r="E1625"/>
      <c r="F1625"/>
      <c r="G1625"/>
      <c r="H1625"/>
      <c r="I1625"/>
      <c r="J1625"/>
      <c r="K1625"/>
      <c r="L1625"/>
      <c r="M1625"/>
      <c r="N1625"/>
      <c r="O1625"/>
      <c r="P1625"/>
      <c r="Q1625"/>
      <c r="R1625"/>
      <c r="S1625"/>
      <c r="T1625"/>
      <c r="U1625"/>
      <c r="V1625"/>
      <c r="W1625"/>
      <c r="X1625"/>
    </row>
    <row r="1626" spans="2:24" x14ac:dyDescent="0.3">
      <c r="B1626" s="113"/>
      <c r="C1626"/>
      <c r="D1626"/>
      <c r="E1626"/>
      <c r="F1626"/>
      <c r="G1626"/>
      <c r="H1626"/>
      <c r="I1626"/>
      <c r="J1626"/>
      <c r="K1626"/>
      <c r="L1626"/>
      <c r="M1626"/>
      <c r="N1626"/>
      <c r="O1626"/>
      <c r="P1626"/>
      <c r="Q1626"/>
      <c r="R1626"/>
      <c r="S1626"/>
      <c r="T1626"/>
      <c r="U1626"/>
      <c r="V1626"/>
      <c r="W1626"/>
      <c r="X1626"/>
    </row>
    <row r="1627" spans="2:24" x14ac:dyDescent="0.3">
      <c r="B1627" s="113"/>
      <c r="C1627"/>
      <c r="D1627"/>
      <c r="E1627"/>
      <c r="F1627"/>
      <c r="G1627"/>
      <c r="H1627"/>
      <c r="I1627"/>
      <c r="J1627"/>
      <c r="K1627"/>
      <c r="L1627"/>
      <c r="M1627"/>
      <c r="N1627"/>
      <c r="O1627"/>
      <c r="P1627"/>
      <c r="Q1627"/>
      <c r="R1627"/>
      <c r="S1627"/>
      <c r="T1627"/>
      <c r="U1627"/>
      <c r="V1627"/>
      <c r="W1627"/>
      <c r="X1627"/>
    </row>
    <row r="1628" spans="2:24" x14ac:dyDescent="0.3">
      <c r="B1628" s="113"/>
      <c r="C1628"/>
      <c r="D1628"/>
      <c r="E1628"/>
      <c r="F1628"/>
      <c r="G1628"/>
      <c r="H1628"/>
      <c r="I1628"/>
      <c r="J1628"/>
      <c r="K1628"/>
      <c r="L1628"/>
      <c r="M1628"/>
      <c r="N1628"/>
      <c r="O1628"/>
      <c r="P1628"/>
      <c r="Q1628"/>
      <c r="R1628"/>
      <c r="S1628"/>
      <c r="T1628"/>
      <c r="U1628"/>
      <c r="V1628"/>
      <c r="W1628"/>
      <c r="X1628"/>
    </row>
    <row r="1629" spans="2:24" x14ac:dyDescent="0.3">
      <c r="B1629" s="113"/>
      <c r="C1629"/>
      <c r="D1629"/>
      <c r="E1629"/>
      <c r="F1629"/>
      <c r="G1629"/>
      <c r="H1629"/>
      <c r="I1629"/>
      <c r="J1629"/>
      <c r="K1629"/>
      <c r="L1629"/>
      <c r="M1629"/>
      <c r="N1629"/>
      <c r="O1629"/>
      <c r="P1629"/>
      <c r="Q1629"/>
      <c r="R1629"/>
      <c r="S1629"/>
      <c r="T1629"/>
      <c r="U1629"/>
      <c r="V1629"/>
      <c r="W1629"/>
      <c r="X1629"/>
    </row>
    <row r="1630" spans="2:24" x14ac:dyDescent="0.3">
      <c r="B1630" s="113"/>
      <c r="C1630"/>
      <c r="D1630"/>
      <c r="E1630"/>
      <c r="F1630"/>
      <c r="G1630"/>
      <c r="H1630"/>
      <c r="I1630"/>
      <c r="J1630"/>
      <c r="K1630"/>
      <c r="L1630"/>
      <c r="M1630"/>
      <c r="N1630"/>
      <c r="O1630"/>
      <c r="P1630"/>
      <c r="Q1630"/>
      <c r="R1630"/>
      <c r="S1630"/>
      <c r="T1630"/>
      <c r="U1630"/>
      <c r="V1630"/>
      <c r="W1630"/>
      <c r="X1630"/>
    </row>
    <row r="1631" spans="2:24" x14ac:dyDescent="0.3">
      <c r="B1631" s="113"/>
      <c r="C1631"/>
      <c r="D1631"/>
      <c r="E1631"/>
      <c r="F1631"/>
      <c r="G1631"/>
      <c r="H1631"/>
      <c r="I1631"/>
      <c r="J1631"/>
      <c r="K1631"/>
      <c r="L1631"/>
      <c r="M1631"/>
      <c r="N1631"/>
      <c r="O1631"/>
      <c r="P1631"/>
      <c r="Q1631"/>
      <c r="R1631"/>
      <c r="S1631"/>
      <c r="T1631"/>
      <c r="U1631"/>
      <c r="V1631"/>
      <c r="W1631"/>
      <c r="X1631"/>
    </row>
    <row r="1632" spans="2:24" x14ac:dyDescent="0.3">
      <c r="B1632" s="113"/>
      <c r="C1632"/>
      <c r="D1632"/>
      <c r="E1632"/>
      <c r="F1632"/>
      <c r="G1632"/>
      <c r="H1632"/>
      <c r="I1632"/>
      <c r="J1632"/>
      <c r="K1632"/>
      <c r="L1632"/>
      <c r="M1632"/>
      <c r="N1632"/>
      <c r="O1632"/>
      <c r="P1632"/>
      <c r="Q1632"/>
      <c r="R1632"/>
      <c r="S1632"/>
      <c r="T1632"/>
      <c r="U1632"/>
      <c r="V1632"/>
      <c r="W1632"/>
      <c r="X1632"/>
    </row>
    <row r="1633" spans="2:24" x14ac:dyDescent="0.3">
      <c r="B1633" s="113"/>
      <c r="C1633"/>
      <c r="D1633"/>
      <c r="E1633"/>
      <c r="F1633"/>
      <c r="G1633"/>
      <c r="H1633"/>
      <c r="I1633"/>
      <c r="J1633"/>
      <c r="K1633"/>
      <c r="L1633"/>
      <c r="M1633"/>
      <c r="N1633"/>
      <c r="O1633"/>
      <c r="P1633"/>
      <c r="Q1633"/>
      <c r="R1633"/>
      <c r="S1633"/>
      <c r="T1633"/>
      <c r="U1633"/>
      <c r="V1633"/>
      <c r="W1633"/>
      <c r="X1633"/>
    </row>
    <row r="1634" spans="2:24" x14ac:dyDescent="0.3">
      <c r="B1634" s="113"/>
      <c r="C1634"/>
      <c r="D1634"/>
      <c r="E1634"/>
      <c r="F1634"/>
      <c r="G1634"/>
      <c r="H1634"/>
      <c r="I1634"/>
      <c r="J1634"/>
      <c r="K1634"/>
      <c r="L1634"/>
      <c r="M1634"/>
      <c r="N1634"/>
      <c r="O1634"/>
      <c r="P1634"/>
      <c r="Q1634"/>
      <c r="R1634"/>
      <c r="S1634"/>
      <c r="T1634"/>
      <c r="U1634"/>
      <c r="V1634"/>
      <c r="W1634"/>
      <c r="X1634"/>
    </row>
    <row r="1635" spans="2:24" x14ac:dyDescent="0.3">
      <c r="B1635" s="113"/>
      <c r="C1635"/>
      <c r="D1635"/>
      <c r="E1635"/>
      <c r="F1635"/>
      <c r="G1635"/>
      <c r="H1635"/>
      <c r="I1635"/>
      <c r="J1635"/>
      <c r="K1635"/>
      <c r="L1635"/>
      <c r="M1635"/>
      <c r="N1635"/>
      <c r="O1635"/>
      <c r="P1635"/>
      <c r="Q1635"/>
      <c r="R1635"/>
      <c r="S1635"/>
      <c r="T1635"/>
      <c r="U1635"/>
      <c r="V1635"/>
      <c r="W1635"/>
      <c r="X1635"/>
    </row>
    <row r="1636" spans="2:24" x14ac:dyDescent="0.3">
      <c r="B1636" s="113"/>
      <c r="C1636"/>
      <c r="D1636"/>
      <c r="E1636"/>
      <c r="F1636"/>
      <c r="G1636"/>
      <c r="H1636"/>
      <c r="I1636"/>
      <c r="J1636"/>
      <c r="K1636"/>
      <c r="L1636"/>
      <c r="M1636"/>
      <c r="N1636"/>
      <c r="O1636"/>
      <c r="P1636"/>
      <c r="Q1636"/>
      <c r="R1636"/>
      <c r="S1636"/>
      <c r="T1636"/>
      <c r="U1636"/>
      <c r="V1636"/>
      <c r="W1636"/>
      <c r="X1636"/>
    </row>
    <row r="1637" spans="2:24" x14ac:dyDescent="0.3">
      <c r="B1637" s="113"/>
      <c r="C1637"/>
      <c r="D1637"/>
      <c r="E1637"/>
      <c r="F1637"/>
      <c r="G1637"/>
      <c r="H1637"/>
      <c r="I1637"/>
      <c r="J1637"/>
      <c r="K1637"/>
      <c r="L1637"/>
      <c r="M1637"/>
      <c r="N1637"/>
      <c r="O1637"/>
      <c r="P1637"/>
      <c r="Q1637"/>
      <c r="R1637"/>
      <c r="S1637"/>
      <c r="T1637"/>
      <c r="U1637"/>
      <c r="V1637"/>
      <c r="W1637"/>
      <c r="X1637"/>
    </row>
    <row r="1638" spans="2:24" x14ac:dyDescent="0.3">
      <c r="B1638" s="113"/>
      <c r="C1638"/>
      <c r="D1638"/>
      <c r="E1638"/>
      <c r="F1638"/>
      <c r="G1638"/>
      <c r="H1638"/>
      <c r="I1638"/>
      <c r="J1638"/>
      <c r="K1638"/>
      <c r="L1638"/>
      <c r="M1638"/>
      <c r="N1638"/>
      <c r="O1638"/>
      <c r="P1638"/>
      <c r="Q1638"/>
      <c r="R1638"/>
      <c r="S1638"/>
      <c r="T1638"/>
      <c r="U1638"/>
      <c r="V1638"/>
      <c r="W1638"/>
      <c r="X1638"/>
    </row>
    <row r="1639" spans="2:24" x14ac:dyDescent="0.3">
      <c r="B1639" s="113"/>
      <c r="C1639"/>
      <c r="D1639"/>
      <c r="E1639"/>
      <c r="F1639"/>
      <c r="G1639"/>
      <c r="H1639"/>
      <c r="I1639"/>
      <c r="J1639"/>
      <c r="K1639"/>
      <c r="L1639"/>
      <c r="M1639"/>
      <c r="N1639"/>
      <c r="O1639"/>
      <c r="P1639"/>
      <c r="Q1639"/>
      <c r="R1639"/>
      <c r="S1639"/>
      <c r="T1639"/>
      <c r="U1639"/>
      <c r="V1639"/>
      <c r="W1639"/>
      <c r="X1639"/>
    </row>
    <row r="1640" spans="2:24" x14ac:dyDescent="0.3">
      <c r="B1640" s="113"/>
      <c r="C1640"/>
      <c r="D1640"/>
      <c r="E1640"/>
      <c r="F1640"/>
      <c r="G1640"/>
      <c r="H1640"/>
      <c r="I1640"/>
      <c r="J1640"/>
      <c r="K1640"/>
      <c r="L1640"/>
      <c r="M1640"/>
      <c r="N1640"/>
      <c r="O1640"/>
      <c r="P1640"/>
      <c r="Q1640"/>
      <c r="R1640"/>
      <c r="S1640"/>
      <c r="T1640"/>
      <c r="U1640"/>
      <c r="V1640"/>
      <c r="W1640"/>
      <c r="X1640"/>
    </row>
    <row r="1641" spans="2:24" x14ac:dyDescent="0.3">
      <c r="B1641" s="113"/>
      <c r="C1641"/>
      <c r="D1641"/>
      <c r="E1641"/>
      <c r="F1641"/>
      <c r="G1641"/>
      <c r="H1641"/>
      <c r="I1641"/>
      <c r="J1641"/>
      <c r="K1641"/>
      <c r="L1641"/>
      <c r="M1641"/>
      <c r="N1641"/>
      <c r="O1641"/>
      <c r="P1641"/>
      <c r="Q1641"/>
      <c r="R1641"/>
      <c r="S1641"/>
      <c r="T1641"/>
      <c r="U1641"/>
      <c r="V1641"/>
      <c r="W1641"/>
      <c r="X1641"/>
    </row>
    <row r="1642" spans="2:24" x14ac:dyDescent="0.3">
      <c r="B1642" s="113"/>
      <c r="C1642"/>
      <c r="D1642"/>
      <c r="E1642"/>
      <c r="F1642"/>
      <c r="G1642"/>
      <c r="H1642"/>
      <c r="I1642"/>
      <c r="J1642"/>
      <c r="K1642"/>
      <c r="L1642"/>
      <c r="M1642"/>
      <c r="N1642"/>
      <c r="O1642"/>
      <c r="P1642"/>
      <c r="Q1642"/>
      <c r="R1642"/>
      <c r="S1642"/>
      <c r="T1642"/>
      <c r="U1642"/>
      <c r="V1642"/>
      <c r="W1642"/>
      <c r="X1642"/>
    </row>
    <row r="1643" spans="2:24" x14ac:dyDescent="0.3">
      <c r="B1643" s="113"/>
      <c r="C1643"/>
      <c r="D1643"/>
      <c r="E1643"/>
      <c r="F1643"/>
      <c r="G1643"/>
      <c r="H1643"/>
      <c r="I1643"/>
      <c r="J1643"/>
      <c r="K1643"/>
      <c r="L1643"/>
      <c r="M1643"/>
      <c r="N1643"/>
      <c r="O1643"/>
      <c r="P1643"/>
      <c r="Q1643"/>
      <c r="R1643"/>
      <c r="S1643"/>
      <c r="T1643"/>
      <c r="U1643"/>
      <c r="V1643"/>
      <c r="W1643"/>
      <c r="X1643"/>
    </row>
    <row r="1644" spans="2:24" x14ac:dyDescent="0.3">
      <c r="B1644" s="113"/>
      <c r="C1644"/>
      <c r="D1644"/>
      <c r="E1644"/>
      <c r="F1644"/>
      <c r="G1644"/>
      <c r="H1644"/>
      <c r="I1644"/>
      <c r="J1644"/>
      <c r="K1644"/>
      <c r="L1644"/>
      <c r="M1644"/>
      <c r="N1644"/>
      <c r="O1644"/>
      <c r="P1644"/>
      <c r="Q1644"/>
      <c r="R1644"/>
      <c r="S1644"/>
      <c r="T1644"/>
      <c r="U1644"/>
      <c r="V1644"/>
      <c r="W1644"/>
      <c r="X1644"/>
    </row>
    <row r="1645" spans="2:24" x14ac:dyDescent="0.3">
      <c r="B1645" s="113"/>
      <c r="C1645"/>
      <c r="D1645"/>
      <c r="E1645"/>
      <c r="F1645"/>
      <c r="G1645"/>
      <c r="H1645"/>
      <c r="I1645"/>
      <c r="J1645"/>
      <c r="K1645"/>
      <c r="L1645"/>
      <c r="M1645"/>
      <c r="N1645"/>
      <c r="O1645"/>
      <c r="P1645"/>
      <c r="Q1645"/>
      <c r="R1645"/>
      <c r="S1645"/>
      <c r="T1645"/>
      <c r="U1645"/>
      <c r="V1645"/>
      <c r="W1645"/>
      <c r="X1645"/>
    </row>
    <row r="1646" spans="2:24" x14ac:dyDescent="0.3">
      <c r="B1646" s="113"/>
      <c r="C1646"/>
      <c r="D1646"/>
      <c r="E1646"/>
      <c r="F1646"/>
      <c r="G1646"/>
      <c r="H1646"/>
      <c r="I1646"/>
      <c r="J1646"/>
      <c r="K1646"/>
      <c r="L1646"/>
      <c r="M1646"/>
      <c r="N1646"/>
      <c r="O1646"/>
      <c r="P1646"/>
      <c r="Q1646"/>
      <c r="R1646"/>
      <c r="S1646"/>
      <c r="T1646"/>
      <c r="U1646"/>
      <c r="V1646"/>
      <c r="W1646"/>
      <c r="X1646"/>
    </row>
    <row r="1647" spans="2:24" x14ac:dyDescent="0.3">
      <c r="B1647" s="113"/>
      <c r="C1647"/>
      <c r="D1647"/>
      <c r="E1647"/>
      <c r="F1647"/>
      <c r="G1647"/>
      <c r="H1647"/>
      <c r="I1647"/>
      <c r="J1647"/>
      <c r="K1647"/>
      <c r="L1647"/>
      <c r="M1647"/>
      <c r="N1647"/>
      <c r="O1647"/>
      <c r="P1647"/>
      <c r="Q1647"/>
      <c r="R1647"/>
      <c r="S1647"/>
      <c r="T1647"/>
      <c r="U1647"/>
      <c r="V1647"/>
      <c r="W1647"/>
      <c r="X1647"/>
    </row>
    <row r="1648" spans="2:24" x14ac:dyDescent="0.3">
      <c r="B1648" s="113"/>
      <c r="C1648"/>
      <c r="D1648"/>
      <c r="E1648"/>
      <c r="F1648"/>
      <c r="G1648"/>
      <c r="H1648"/>
      <c r="I1648"/>
      <c r="J1648"/>
      <c r="K1648"/>
      <c r="L1648"/>
      <c r="M1648"/>
      <c r="N1648"/>
      <c r="O1648"/>
      <c r="P1648"/>
      <c r="Q1648"/>
      <c r="R1648"/>
      <c r="S1648"/>
      <c r="T1648"/>
      <c r="U1648"/>
      <c r="V1648"/>
      <c r="W1648"/>
      <c r="X1648"/>
    </row>
    <row r="1649" spans="2:24" x14ac:dyDescent="0.3">
      <c r="B1649" s="113"/>
      <c r="C1649"/>
      <c r="D1649"/>
      <c r="E1649"/>
      <c r="F1649"/>
      <c r="G1649"/>
      <c r="H1649"/>
      <c r="I1649"/>
      <c r="J1649"/>
      <c r="K1649"/>
      <c r="L1649"/>
      <c r="M1649"/>
      <c r="N1649"/>
      <c r="O1649"/>
      <c r="P1649"/>
      <c r="Q1649"/>
      <c r="R1649"/>
      <c r="S1649"/>
      <c r="T1649"/>
      <c r="U1649"/>
      <c r="V1649"/>
      <c r="W1649"/>
      <c r="X1649"/>
    </row>
    <row r="1650" spans="2:24" x14ac:dyDescent="0.3">
      <c r="B1650" s="113"/>
      <c r="C1650"/>
      <c r="D1650"/>
      <c r="E1650"/>
      <c r="F1650"/>
      <c r="G1650"/>
      <c r="H1650"/>
      <c r="I1650"/>
      <c r="J1650"/>
      <c r="K1650"/>
      <c r="L1650"/>
      <c r="M1650"/>
      <c r="N1650"/>
      <c r="O1650"/>
      <c r="P1650"/>
      <c r="Q1650"/>
      <c r="R1650"/>
      <c r="S1650"/>
      <c r="T1650"/>
      <c r="U1650"/>
      <c r="V1650"/>
      <c r="W1650"/>
      <c r="X1650"/>
    </row>
    <row r="1651" spans="2:24" x14ac:dyDescent="0.3">
      <c r="B1651" s="113"/>
      <c r="C1651"/>
      <c r="D1651"/>
      <c r="E1651"/>
      <c r="F1651"/>
      <c r="G1651"/>
      <c r="H1651"/>
      <c r="I1651"/>
      <c r="J1651"/>
      <c r="K1651"/>
      <c r="L1651"/>
      <c r="M1651"/>
      <c r="N1651"/>
      <c r="O1651"/>
      <c r="P1651"/>
      <c r="Q1651"/>
      <c r="R1651"/>
      <c r="S1651"/>
      <c r="T1651"/>
      <c r="U1651"/>
      <c r="V1651"/>
      <c r="W1651"/>
      <c r="X1651"/>
    </row>
    <row r="1652" spans="2:24" x14ac:dyDescent="0.3">
      <c r="B1652" s="113"/>
      <c r="C1652"/>
      <c r="D1652"/>
      <c r="E1652"/>
      <c r="F1652"/>
      <c r="G1652"/>
      <c r="H1652"/>
      <c r="I1652"/>
      <c r="J1652"/>
      <c r="K1652"/>
      <c r="L1652"/>
      <c r="M1652"/>
      <c r="N1652"/>
      <c r="O1652"/>
      <c r="P1652"/>
      <c r="Q1652"/>
      <c r="R1652"/>
      <c r="S1652"/>
      <c r="T1652"/>
      <c r="U1652"/>
      <c r="V1652"/>
      <c r="W1652"/>
      <c r="X1652"/>
    </row>
    <row r="1653" spans="2:24" x14ac:dyDescent="0.3">
      <c r="B1653" s="113"/>
      <c r="C1653"/>
      <c r="D1653"/>
      <c r="E1653"/>
      <c r="F1653"/>
      <c r="G1653"/>
      <c r="H1653"/>
      <c r="I1653"/>
      <c r="J1653"/>
      <c r="K1653"/>
      <c r="L1653"/>
      <c r="M1653"/>
      <c r="N1653"/>
      <c r="O1653"/>
      <c r="P1653"/>
      <c r="Q1653"/>
      <c r="R1653"/>
      <c r="S1653"/>
      <c r="T1653"/>
      <c r="U1653"/>
      <c r="V1653"/>
      <c r="W1653"/>
      <c r="X1653"/>
    </row>
    <row r="1654" spans="2:24" x14ac:dyDescent="0.3">
      <c r="B1654" s="113"/>
      <c r="C1654"/>
      <c r="D1654"/>
      <c r="E1654"/>
      <c r="F1654"/>
      <c r="G1654"/>
      <c r="H1654"/>
      <c r="I1654"/>
      <c r="J1654"/>
      <c r="K1654"/>
      <c r="L1654"/>
      <c r="M1654"/>
      <c r="N1654"/>
      <c r="O1654"/>
      <c r="P1654"/>
      <c r="Q1654"/>
      <c r="R1654"/>
      <c r="S1654"/>
      <c r="T1654"/>
      <c r="U1654"/>
      <c r="V1654"/>
      <c r="W1654"/>
      <c r="X1654"/>
    </row>
    <row r="1655" spans="2:24" x14ac:dyDescent="0.3">
      <c r="B1655" s="113"/>
      <c r="C1655"/>
      <c r="D1655"/>
      <c r="E1655"/>
      <c r="F1655"/>
      <c r="G1655"/>
      <c r="H1655"/>
      <c r="I1655"/>
      <c r="J1655"/>
      <c r="K1655"/>
      <c r="L1655"/>
      <c r="M1655"/>
      <c r="N1655"/>
      <c r="O1655"/>
      <c r="P1655"/>
      <c r="Q1655"/>
      <c r="R1655"/>
      <c r="S1655"/>
      <c r="T1655"/>
      <c r="U1655"/>
      <c r="V1655"/>
      <c r="W1655"/>
      <c r="X1655"/>
    </row>
    <row r="1656" spans="2:24" x14ac:dyDescent="0.3">
      <c r="B1656" s="113"/>
      <c r="C1656"/>
      <c r="D1656"/>
      <c r="E1656"/>
      <c r="F1656"/>
      <c r="G1656"/>
      <c r="H1656"/>
      <c r="I1656"/>
      <c r="J1656"/>
      <c r="K1656"/>
      <c r="L1656"/>
      <c r="M1656"/>
      <c r="N1656"/>
      <c r="O1656"/>
      <c r="P1656"/>
      <c r="Q1656"/>
      <c r="R1656"/>
      <c r="S1656"/>
      <c r="T1656"/>
      <c r="U1656"/>
      <c r="V1656"/>
      <c r="W1656"/>
      <c r="X1656"/>
    </row>
    <row r="1657" spans="2:24" x14ac:dyDescent="0.3">
      <c r="B1657" s="113"/>
      <c r="C1657"/>
      <c r="D1657"/>
      <c r="E1657"/>
      <c r="F1657"/>
      <c r="G1657"/>
      <c r="H1657"/>
      <c r="I1657"/>
      <c r="J1657"/>
      <c r="K1657"/>
      <c r="L1657"/>
      <c r="M1657"/>
      <c r="N1657"/>
      <c r="O1657"/>
      <c r="P1657"/>
      <c r="Q1657"/>
      <c r="R1657"/>
      <c r="S1657"/>
      <c r="T1657"/>
      <c r="U1657"/>
      <c r="V1657"/>
      <c r="W1657"/>
      <c r="X1657"/>
    </row>
    <row r="1658" spans="2:24" x14ac:dyDescent="0.3">
      <c r="B1658" s="113"/>
      <c r="C1658"/>
      <c r="D1658"/>
      <c r="E1658"/>
      <c r="F1658"/>
      <c r="G1658"/>
      <c r="H1658"/>
      <c r="I1658"/>
      <c r="J1658"/>
      <c r="K1658"/>
      <c r="L1658"/>
      <c r="M1658"/>
      <c r="N1658"/>
      <c r="O1658"/>
      <c r="P1658"/>
      <c r="Q1658"/>
      <c r="R1658"/>
      <c r="S1658"/>
      <c r="T1658"/>
      <c r="U1658"/>
      <c r="V1658"/>
      <c r="W1658"/>
      <c r="X1658"/>
    </row>
    <row r="1659" spans="2:24" x14ac:dyDescent="0.3">
      <c r="B1659" s="113"/>
      <c r="C1659"/>
      <c r="D1659"/>
      <c r="E1659"/>
      <c r="F1659"/>
      <c r="G1659"/>
      <c r="H1659"/>
      <c r="I1659"/>
      <c r="J1659"/>
      <c r="K1659"/>
      <c r="L1659"/>
      <c r="M1659"/>
      <c r="N1659"/>
      <c r="O1659"/>
      <c r="P1659"/>
      <c r="Q1659"/>
      <c r="R1659"/>
      <c r="S1659"/>
      <c r="T1659"/>
      <c r="U1659"/>
      <c r="V1659"/>
      <c r="W1659"/>
      <c r="X1659"/>
    </row>
    <row r="1660" spans="2:24" x14ac:dyDescent="0.3">
      <c r="B1660" s="113"/>
      <c r="C1660"/>
      <c r="D1660"/>
      <c r="E1660"/>
      <c r="F1660"/>
      <c r="G1660"/>
      <c r="H1660"/>
      <c r="I1660"/>
      <c r="J1660"/>
      <c r="K1660"/>
      <c r="L1660"/>
      <c r="M1660"/>
      <c r="N1660"/>
      <c r="O1660"/>
      <c r="P1660"/>
      <c r="Q1660"/>
      <c r="R1660"/>
      <c r="S1660"/>
      <c r="T1660"/>
      <c r="U1660"/>
      <c r="V1660"/>
      <c r="W1660"/>
      <c r="X1660"/>
    </row>
    <row r="1661" spans="2:24" x14ac:dyDescent="0.3">
      <c r="B1661" s="113"/>
      <c r="C1661"/>
      <c r="D1661"/>
      <c r="E1661"/>
      <c r="F1661"/>
      <c r="G1661"/>
      <c r="H1661"/>
      <c r="I1661"/>
      <c r="J1661"/>
      <c r="K1661"/>
      <c r="L1661"/>
      <c r="M1661"/>
      <c r="N1661"/>
      <c r="O1661"/>
      <c r="P1661"/>
      <c r="Q1661"/>
      <c r="R1661"/>
      <c r="S1661"/>
      <c r="T1661"/>
      <c r="U1661"/>
      <c r="V1661"/>
      <c r="W1661"/>
      <c r="X1661"/>
    </row>
    <row r="1662" spans="2:24" x14ac:dyDescent="0.3">
      <c r="B1662" s="113"/>
      <c r="C1662"/>
      <c r="D1662"/>
      <c r="E1662"/>
      <c r="F1662"/>
      <c r="G1662"/>
      <c r="H1662"/>
      <c r="I1662"/>
      <c r="J1662"/>
      <c r="K1662"/>
      <c r="L1662"/>
      <c r="M1662"/>
      <c r="N1662"/>
      <c r="O1662"/>
      <c r="P1662"/>
      <c r="Q1662"/>
      <c r="R1662"/>
      <c r="S1662"/>
      <c r="T1662"/>
      <c r="U1662"/>
      <c r="V1662"/>
      <c r="W1662"/>
      <c r="X1662"/>
    </row>
    <row r="1663" spans="2:24" x14ac:dyDescent="0.3">
      <c r="B1663" s="113"/>
      <c r="C1663"/>
      <c r="D1663"/>
      <c r="E1663"/>
      <c r="F1663"/>
      <c r="G1663"/>
      <c r="H1663"/>
      <c r="I1663"/>
      <c r="J1663"/>
      <c r="K1663"/>
      <c r="L1663"/>
      <c r="M1663"/>
      <c r="N1663"/>
      <c r="O1663"/>
      <c r="P1663"/>
      <c r="Q1663"/>
      <c r="R1663"/>
      <c r="S1663"/>
      <c r="T1663"/>
      <c r="U1663"/>
      <c r="V1663"/>
      <c r="W1663"/>
      <c r="X1663"/>
    </row>
    <row r="1664" spans="2:24" x14ac:dyDescent="0.3">
      <c r="B1664" s="113"/>
      <c r="C1664"/>
      <c r="D1664"/>
      <c r="E1664"/>
      <c r="F1664"/>
      <c r="G1664"/>
      <c r="H1664"/>
      <c r="I1664"/>
      <c r="J1664"/>
      <c r="K1664"/>
      <c r="L1664"/>
      <c r="M1664"/>
      <c r="N1664"/>
      <c r="O1664"/>
      <c r="P1664"/>
      <c r="Q1664"/>
      <c r="R1664"/>
      <c r="S1664"/>
      <c r="T1664"/>
      <c r="U1664"/>
      <c r="V1664"/>
      <c r="W1664"/>
      <c r="X1664"/>
    </row>
    <row r="1665" spans="2:24" x14ac:dyDescent="0.3">
      <c r="B1665" s="113"/>
      <c r="C1665"/>
      <c r="D1665"/>
      <c r="E1665"/>
      <c r="F1665"/>
      <c r="G1665"/>
      <c r="H1665"/>
      <c r="I1665"/>
      <c r="J1665"/>
      <c r="K1665"/>
      <c r="L1665"/>
      <c r="M1665"/>
      <c r="N1665"/>
      <c r="O1665"/>
      <c r="P1665"/>
      <c r="Q1665"/>
      <c r="R1665"/>
      <c r="S1665"/>
      <c r="T1665"/>
      <c r="U1665"/>
      <c r="V1665"/>
      <c r="W1665"/>
      <c r="X1665"/>
    </row>
    <row r="1666" spans="2:24" x14ac:dyDescent="0.3">
      <c r="B1666" s="113"/>
      <c r="C1666"/>
      <c r="D1666"/>
      <c r="E1666"/>
      <c r="F1666"/>
      <c r="G1666"/>
      <c r="H1666"/>
      <c r="I1666"/>
      <c r="J1666"/>
      <c r="K1666"/>
      <c r="L1666"/>
      <c r="M1666"/>
      <c r="N1666"/>
      <c r="O1666"/>
      <c r="P1666"/>
      <c r="Q1666"/>
      <c r="R1666"/>
      <c r="S1666"/>
      <c r="T1666"/>
      <c r="U1666"/>
      <c r="V1666"/>
      <c r="W1666"/>
      <c r="X1666"/>
    </row>
    <row r="1667" spans="2:24" x14ac:dyDescent="0.3">
      <c r="B1667" s="113"/>
      <c r="C1667"/>
      <c r="D1667"/>
      <c r="E1667"/>
      <c r="F1667"/>
      <c r="G1667"/>
      <c r="H1667"/>
      <c r="I1667"/>
      <c r="J1667"/>
      <c r="K1667"/>
      <c r="L1667"/>
      <c r="M1667"/>
      <c r="N1667"/>
      <c r="O1667"/>
      <c r="P1667"/>
      <c r="Q1667"/>
      <c r="R1667"/>
      <c r="S1667"/>
      <c r="T1667"/>
      <c r="U1667"/>
      <c r="V1667"/>
      <c r="W1667"/>
      <c r="X1667"/>
    </row>
    <row r="1668" spans="2:24" x14ac:dyDescent="0.3">
      <c r="B1668" s="113"/>
      <c r="C1668"/>
      <c r="D1668"/>
      <c r="E1668"/>
      <c r="F1668"/>
      <c r="G1668"/>
      <c r="H1668"/>
      <c r="I1668"/>
      <c r="J1668"/>
      <c r="K1668"/>
      <c r="L1668"/>
      <c r="M1668"/>
      <c r="N1668"/>
      <c r="O1668"/>
      <c r="P1668"/>
      <c r="Q1668"/>
      <c r="R1668"/>
      <c r="S1668"/>
      <c r="T1668"/>
      <c r="U1668"/>
      <c r="V1668"/>
      <c r="W1668"/>
      <c r="X1668"/>
    </row>
    <row r="1669" spans="2:24" x14ac:dyDescent="0.3">
      <c r="B1669" s="113"/>
      <c r="C1669"/>
      <c r="D1669"/>
      <c r="E1669"/>
      <c r="F1669"/>
      <c r="G1669"/>
      <c r="H1669"/>
      <c r="I1669"/>
      <c r="J1669"/>
      <c r="K1669"/>
      <c r="L1669"/>
      <c r="M1669"/>
      <c r="N1669"/>
      <c r="O1669"/>
      <c r="P1669"/>
      <c r="Q1669"/>
      <c r="R1669"/>
      <c r="S1669"/>
      <c r="T1669"/>
      <c r="U1669"/>
      <c r="V1669"/>
      <c r="W1669"/>
      <c r="X1669"/>
    </row>
    <row r="1670" spans="2:24" x14ac:dyDescent="0.3">
      <c r="B1670" s="113"/>
      <c r="C1670"/>
      <c r="D1670"/>
      <c r="E1670"/>
      <c r="F1670"/>
      <c r="G1670"/>
      <c r="H1670"/>
      <c r="I1670"/>
      <c r="J1670"/>
      <c r="K1670"/>
      <c r="L1670"/>
      <c r="M1670"/>
      <c r="N1670"/>
      <c r="O1670"/>
      <c r="P1670"/>
      <c r="Q1670"/>
      <c r="R1670"/>
      <c r="S1670"/>
      <c r="T1670"/>
      <c r="U1670"/>
      <c r="V1670"/>
      <c r="W1670"/>
      <c r="X1670"/>
    </row>
    <row r="1671" spans="2:24" x14ac:dyDescent="0.3">
      <c r="B1671" s="113"/>
      <c r="C1671"/>
      <c r="D1671"/>
      <c r="E1671"/>
      <c r="F1671"/>
      <c r="G1671"/>
      <c r="H1671"/>
      <c r="I1671"/>
      <c r="J1671"/>
      <c r="K1671"/>
      <c r="L1671"/>
      <c r="M1671"/>
      <c r="N1671"/>
      <c r="O1671"/>
      <c r="P1671"/>
      <c r="Q1671"/>
      <c r="R1671"/>
      <c r="S1671"/>
      <c r="T1671"/>
      <c r="U1671"/>
      <c r="V1671"/>
      <c r="W1671"/>
      <c r="X1671"/>
    </row>
    <row r="1672" spans="2:24" x14ac:dyDescent="0.3">
      <c r="B1672" s="113"/>
      <c r="C1672"/>
      <c r="D1672"/>
      <c r="E1672"/>
      <c r="F1672"/>
      <c r="G1672"/>
      <c r="H1672"/>
      <c r="I1672"/>
      <c r="J1672"/>
      <c r="K1672"/>
      <c r="L1672"/>
      <c r="M1672"/>
      <c r="N1672"/>
      <c r="O1672"/>
      <c r="P1672"/>
      <c r="Q1672"/>
      <c r="R1672"/>
      <c r="S1672"/>
      <c r="T1672"/>
      <c r="U1672"/>
      <c r="V1672"/>
      <c r="W1672"/>
      <c r="X1672"/>
    </row>
    <row r="1673" spans="2:24" x14ac:dyDescent="0.3">
      <c r="B1673" s="113"/>
      <c r="C1673"/>
      <c r="D1673"/>
      <c r="E1673"/>
      <c r="F1673"/>
      <c r="G1673"/>
      <c r="H1673"/>
      <c r="I1673"/>
      <c r="J1673"/>
      <c r="K1673"/>
      <c r="L1673"/>
      <c r="M1673"/>
      <c r="N1673"/>
      <c r="O1673"/>
      <c r="P1673"/>
      <c r="Q1673"/>
      <c r="R1673"/>
      <c r="S1673"/>
      <c r="T1673"/>
      <c r="U1673"/>
      <c r="V1673"/>
      <c r="W1673"/>
      <c r="X1673"/>
    </row>
    <row r="1674" spans="2:24" x14ac:dyDescent="0.3">
      <c r="B1674" s="113"/>
      <c r="C1674"/>
    </row>
    <row r="1675" spans="2:24" x14ac:dyDescent="0.3">
      <c r="B1675" s="113"/>
      <c r="C1675"/>
    </row>
  </sheetData>
  <phoneticPr fontId="4" type="noConversion"/>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DC7F-E593-41AB-97A0-48BABD470FF4}">
  <sheetPr codeName="Sheet7"/>
  <dimension ref="C1:W49"/>
  <sheetViews>
    <sheetView topLeftCell="A27" zoomScale="145" zoomScaleNormal="145" workbookViewId="0">
      <selection activeCell="E42" sqref="E42"/>
    </sheetView>
  </sheetViews>
  <sheetFormatPr defaultColWidth="8.58203125" defaultRowHeight="14" outlineLevelRow="1" x14ac:dyDescent="0.3"/>
  <cols>
    <col min="1" max="1" width="0.25" style="10" customWidth="1"/>
    <col min="2" max="2" width="1.25" style="10" customWidth="1"/>
    <col min="3" max="3" width="28.08203125" style="10" customWidth="1"/>
    <col min="4" max="4" width="9.58203125" style="10" customWidth="1"/>
    <col min="5" max="5" width="11.75" style="10" bestFit="1" customWidth="1"/>
    <col min="6" max="6" width="15.25" style="10" bestFit="1" customWidth="1"/>
    <col min="7" max="7" width="10.75" style="10" customWidth="1"/>
    <col min="8" max="8" width="11.75" style="10" bestFit="1" customWidth="1"/>
    <col min="9" max="9" width="10.75" style="10" customWidth="1"/>
    <col min="10" max="10" width="11.75" style="10" bestFit="1" customWidth="1"/>
    <col min="11" max="16" width="10.75" style="10" customWidth="1"/>
    <col min="17" max="17" width="11.5" style="10" customWidth="1"/>
    <col min="18" max="21" width="10.75" style="10" customWidth="1"/>
    <col min="22" max="22" width="12.08203125" style="10" bestFit="1" customWidth="1"/>
    <col min="23" max="23" width="10.75" style="10" customWidth="1"/>
    <col min="24" max="16384" width="8.58203125" style="10"/>
  </cols>
  <sheetData>
    <row r="1" spans="3:23" ht="14.5" outlineLevel="1" thickBot="1" x14ac:dyDescent="0.35"/>
    <row r="2" spans="3:23" ht="14.5" outlineLevel="1" thickBot="1" x14ac:dyDescent="0.35">
      <c r="D2" s="16">
        <f>'Directions and Options'!C27</f>
        <v>2024</v>
      </c>
      <c r="E2" s="16">
        <f>D2+1</f>
        <v>2025</v>
      </c>
      <c r="F2" s="16">
        <f t="shared" ref="F2:W2" si="0">E2+1</f>
        <v>2026</v>
      </c>
      <c r="G2" s="16">
        <f t="shared" si="0"/>
        <v>2027</v>
      </c>
      <c r="H2" s="16">
        <f t="shared" si="0"/>
        <v>2028</v>
      </c>
      <c r="I2" s="16">
        <f t="shared" si="0"/>
        <v>2029</v>
      </c>
      <c r="J2" s="16">
        <f t="shared" si="0"/>
        <v>2030</v>
      </c>
      <c r="K2" s="16">
        <f t="shared" si="0"/>
        <v>2031</v>
      </c>
      <c r="L2" s="16">
        <f t="shared" si="0"/>
        <v>2032</v>
      </c>
      <c r="M2" s="16">
        <f t="shared" si="0"/>
        <v>2033</v>
      </c>
      <c r="N2" s="16">
        <f t="shared" si="0"/>
        <v>2034</v>
      </c>
      <c r="O2" s="16">
        <f t="shared" si="0"/>
        <v>2035</v>
      </c>
      <c r="P2" s="16">
        <f t="shared" si="0"/>
        <v>2036</v>
      </c>
      <c r="Q2" s="16">
        <f t="shared" si="0"/>
        <v>2037</v>
      </c>
      <c r="R2" s="16">
        <f t="shared" si="0"/>
        <v>2038</v>
      </c>
      <c r="S2" s="16">
        <f t="shared" si="0"/>
        <v>2039</v>
      </c>
      <c r="T2" s="16">
        <f t="shared" si="0"/>
        <v>2040</v>
      </c>
      <c r="U2" s="16">
        <f t="shared" si="0"/>
        <v>2041</v>
      </c>
      <c r="V2" s="16">
        <f t="shared" si="0"/>
        <v>2042</v>
      </c>
      <c r="W2" s="16">
        <f t="shared" si="0"/>
        <v>2043</v>
      </c>
    </row>
    <row r="3" spans="3:23" outlineLevel="1" x14ac:dyDescent="0.3">
      <c r="C3" s="11" t="s">
        <v>202</v>
      </c>
      <c r="D3" s="100">
        <f>'Directions and Options'!C25</f>
        <v>0</v>
      </c>
      <c r="E3" s="100">
        <f>IF(D7&lt;0,0,D7)</f>
        <v>0</v>
      </c>
      <c r="F3" s="100">
        <f t="shared" ref="F3:V3" si="1">IF(E7&lt;0,0,E7)</f>
        <v>0</v>
      </c>
      <c r="G3" s="100">
        <f t="shared" si="1"/>
        <v>0</v>
      </c>
      <c r="H3" s="100">
        <f t="shared" si="1"/>
        <v>0</v>
      </c>
      <c r="I3" s="100">
        <f t="shared" si="1"/>
        <v>0</v>
      </c>
      <c r="J3" s="100">
        <f t="shared" si="1"/>
        <v>0</v>
      </c>
      <c r="K3" s="100">
        <f t="shared" si="1"/>
        <v>0</v>
      </c>
      <c r="L3" s="100">
        <f t="shared" si="1"/>
        <v>0</v>
      </c>
      <c r="M3" s="100">
        <f t="shared" si="1"/>
        <v>0</v>
      </c>
      <c r="N3" s="100">
        <f t="shared" si="1"/>
        <v>0</v>
      </c>
      <c r="O3" s="100">
        <f t="shared" si="1"/>
        <v>0</v>
      </c>
      <c r="P3" s="100">
        <f t="shared" si="1"/>
        <v>0</v>
      </c>
      <c r="Q3" s="100">
        <f t="shared" si="1"/>
        <v>0</v>
      </c>
      <c r="R3" s="100">
        <f t="shared" si="1"/>
        <v>0</v>
      </c>
      <c r="S3" s="100">
        <f t="shared" si="1"/>
        <v>0</v>
      </c>
      <c r="T3" s="100">
        <f t="shared" si="1"/>
        <v>0</v>
      </c>
      <c r="U3" s="100">
        <f t="shared" si="1"/>
        <v>0</v>
      </c>
      <c r="V3" s="100">
        <f t="shared" si="1"/>
        <v>0</v>
      </c>
      <c r="W3" s="100">
        <f>IF(V7&lt;0,0,V7)</f>
        <v>0</v>
      </c>
    </row>
    <row r="4" spans="3:23" outlineLevel="1" x14ac:dyDescent="0.3">
      <c r="C4" s="11" t="s">
        <v>203</v>
      </c>
      <c r="D4" s="101">
        <f>-Costs!D353</f>
        <v>0</v>
      </c>
      <c r="E4" s="101">
        <f>-Costs!E353</f>
        <v>-271803</v>
      </c>
      <c r="F4" s="101">
        <f>-Costs!F353</f>
        <v>0</v>
      </c>
      <c r="G4" s="101">
        <f>-Costs!G353</f>
        <v>0</v>
      </c>
      <c r="H4" s="101">
        <f>-Costs!H353</f>
        <v>0</v>
      </c>
      <c r="I4" s="101">
        <f>-Costs!I353</f>
        <v>-14397.67153125</v>
      </c>
      <c r="J4" s="101">
        <f>-Costs!J353</f>
        <v>-247718.8245380625</v>
      </c>
      <c r="K4" s="101">
        <f>-Costs!K353</f>
        <v>0</v>
      </c>
      <c r="L4" s="101">
        <f>-Costs!L353</f>
        <v>0</v>
      </c>
      <c r="M4" s="101">
        <f>-Costs!M353</f>
        <v>0</v>
      </c>
      <c r="N4" s="101">
        <f>-Costs!N353</f>
        <v>0</v>
      </c>
      <c r="O4" s="101">
        <f>-Costs!O353</f>
        <v>-7624.0887876915003</v>
      </c>
      <c r="P4" s="101">
        <f>-Costs!P353</f>
        <v>0</v>
      </c>
      <c r="Q4" s="101">
        <f>-Costs!Q353</f>
        <v>0</v>
      </c>
      <c r="R4" s="101">
        <f>-Costs!R353</f>
        <v>0</v>
      </c>
      <c r="S4" s="101">
        <f>-Costs!S353</f>
        <v>0</v>
      </c>
      <c r="T4" s="101">
        <f>-Costs!T353</f>
        <v>-13170.961644149756</v>
      </c>
      <c r="U4" s="101">
        <f>-Costs!U353</f>
        <v>0</v>
      </c>
      <c r="V4" s="101">
        <f>-Costs!V353</f>
        <v>0</v>
      </c>
      <c r="W4" s="101">
        <f>-Costs!W353</f>
        <v>0</v>
      </c>
    </row>
    <row r="5" spans="3:23" outlineLevel="1" x14ac:dyDescent="0.3">
      <c r="C5" s="11" t="s">
        <v>204</v>
      </c>
      <c r="D5" s="101">
        <f>D3+D4</f>
        <v>0</v>
      </c>
      <c r="E5" s="101">
        <f t="shared" ref="E5:W5" si="2">E3+E4</f>
        <v>-271803</v>
      </c>
      <c r="F5" s="101">
        <f t="shared" si="2"/>
        <v>0</v>
      </c>
      <c r="G5" s="101">
        <f t="shared" si="2"/>
        <v>0</v>
      </c>
      <c r="H5" s="101">
        <f t="shared" si="2"/>
        <v>0</v>
      </c>
      <c r="I5" s="101">
        <f t="shared" si="2"/>
        <v>-14397.67153125</v>
      </c>
      <c r="J5" s="101">
        <f t="shared" si="2"/>
        <v>-247718.8245380625</v>
      </c>
      <c r="K5" s="101">
        <f>K3+K4</f>
        <v>0</v>
      </c>
      <c r="L5" s="101">
        <f t="shared" si="2"/>
        <v>0</v>
      </c>
      <c r="M5" s="101">
        <f t="shared" si="2"/>
        <v>0</v>
      </c>
      <c r="N5" s="101">
        <f t="shared" si="2"/>
        <v>0</v>
      </c>
      <c r="O5" s="101">
        <f t="shared" si="2"/>
        <v>-7624.0887876915003</v>
      </c>
      <c r="P5" s="101">
        <f t="shared" si="2"/>
        <v>0</v>
      </c>
      <c r="Q5" s="101">
        <f t="shared" si="2"/>
        <v>0</v>
      </c>
      <c r="R5" s="101">
        <f t="shared" si="2"/>
        <v>0</v>
      </c>
      <c r="S5" s="101">
        <f t="shared" si="2"/>
        <v>0</v>
      </c>
      <c r="T5" s="101">
        <f t="shared" si="2"/>
        <v>-13170.961644149756</v>
      </c>
      <c r="U5" s="101">
        <f t="shared" si="2"/>
        <v>0</v>
      </c>
      <c r="V5" s="101">
        <f t="shared" si="2"/>
        <v>0</v>
      </c>
      <c r="W5" s="101">
        <f t="shared" si="2"/>
        <v>0</v>
      </c>
    </row>
    <row r="6" spans="3:23" outlineLevel="1" x14ac:dyDescent="0.3">
      <c r="C6" s="12" t="s">
        <v>205</v>
      </c>
      <c r="D6" s="101">
        <f>IF(D5&gt;0,D5*'Directions and Options'!$C$26,0)</f>
        <v>0</v>
      </c>
      <c r="E6" s="101">
        <f>IF(E5&gt;0,E5*'Directions and Options'!$C$26,0)</f>
        <v>0</v>
      </c>
      <c r="F6" s="101">
        <f>IF(F5&gt;0,F5*'Directions and Options'!$C$26,0)</f>
        <v>0</v>
      </c>
      <c r="G6" s="101">
        <f>IF(G5&gt;0,G5*'Directions and Options'!$C$26,0)</f>
        <v>0</v>
      </c>
      <c r="H6" s="101">
        <f>IF(H5&gt;0,H5*'Directions and Options'!$C$26,0)</f>
        <v>0</v>
      </c>
      <c r="I6" s="101">
        <f>IF(I5&gt;0,I5*'Directions and Options'!$C$26,0)</f>
        <v>0</v>
      </c>
      <c r="J6" s="101">
        <f>IF(J5&gt;0,J5*'Directions and Options'!$C$26,0)</f>
        <v>0</v>
      </c>
      <c r="K6" s="101">
        <f>IF(K5&gt;0,K5*'Directions and Options'!$C$26,0)</f>
        <v>0</v>
      </c>
      <c r="L6" s="101">
        <f>IF(L5&gt;0,L5*'Directions and Options'!$C$26,0)</f>
        <v>0</v>
      </c>
      <c r="M6" s="101">
        <f>IF(M5&gt;0,M5*'Directions and Options'!$C$26,0)</f>
        <v>0</v>
      </c>
      <c r="N6" s="101">
        <f>IF(N5&gt;0,N5*'Directions and Options'!$C$26,0)</f>
        <v>0</v>
      </c>
      <c r="O6" s="101">
        <f>IF(O5&gt;0,O5*'Directions and Options'!$C$26,0)</f>
        <v>0</v>
      </c>
      <c r="P6" s="101">
        <f>IF(P5&gt;0,P5*'Directions and Options'!$C$26,0)</f>
        <v>0</v>
      </c>
      <c r="Q6" s="101">
        <f>IF(Q5&gt;0,Q5*'Directions and Options'!$C$26,0)</f>
        <v>0</v>
      </c>
      <c r="R6" s="101">
        <f>IF(R5&gt;0,R5*'Directions and Options'!$C$26,0)</f>
        <v>0</v>
      </c>
      <c r="S6" s="101">
        <f>IF(S5&gt;0,S5*'Directions and Options'!$C$26,0)</f>
        <v>0</v>
      </c>
      <c r="T6" s="101">
        <f>IF(T5&gt;0,T5*'Directions and Options'!$C$26,0)</f>
        <v>0</v>
      </c>
      <c r="U6" s="101">
        <f>IF(U5&gt;0,U5*'Directions and Options'!$C$26,0)</f>
        <v>0</v>
      </c>
      <c r="V6" s="101">
        <f>IF(V5&gt;0,V5*'Directions and Options'!$C$26,0)</f>
        <v>0</v>
      </c>
      <c r="W6" s="101">
        <f>IF(W5&gt;0,W5*'Directions and Options'!$C$26,0)</f>
        <v>0</v>
      </c>
    </row>
    <row r="7" spans="3:23" outlineLevel="1" x14ac:dyDescent="0.3">
      <c r="C7" s="12" t="s">
        <v>206</v>
      </c>
      <c r="D7" s="101">
        <f>D5+D6</f>
        <v>0</v>
      </c>
      <c r="E7" s="101">
        <f>E5+E6</f>
        <v>-271803</v>
      </c>
      <c r="F7" s="101">
        <f t="shared" ref="F7:W7" si="3">F5+F6</f>
        <v>0</v>
      </c>
      <c r="G7" s="101">
        <f t="shared" si="3"/>
        <v>0</v>
      </c>
      <c r="H7" s="101">
        <f t="shared" si="3"/>
        <v>0</v>
      </c>
      <c r="I7" s="101">
        <f t="shared" si="3"/>
        <v>-14397.67153125</v>
      </c>
      <c r="J7" s="101">
        <f t="shared" si="3"/>
        <v>-247718.8245380625</v>
      </c>
      <c r="K7" s="101">
        <f>K5+K6</f>
        <v>0</v>
      </c>
      <c r="L7" s="101">
        <f t="shared" si="3"/>
        <v>0</v>
      </c>
      <c r="M7" s="101">
        <f t="shared" si="3"/>
        <v>0</v>
      </c>
      <c r="N7" s="101">
        <f t="shared" si="3"/>
        <v>0</v>
      </c>
      <c r="O7" s="101">
        <f t="shared" si="3"/>
        <v>-7624.0887876915003</v>
      </c>
      <c r="P7" s="101">
        <f t="shared" si="3"/>
        <v>0</v>
      </c>
      <c r="Q7" s="101">
        <f t="shared" si="3"/>
        <v>0</v>
      </c>
      <c r="R7" s="101">
        <f t="shared" si="3"/>
        <v>0</v>
      </c>
      <c r="S7" s="101">
        <f t="shared" si="3"/>
        <v>0</v>
      </c>
      <c r="T7" s="101">
        <f t="shared" si="3"/>
        <v>-13170.961644149756</v>
      </c>
      <c r="U7" s="101">
        <f t="shared" si="3"/>
        <v>0</v>
      </c>
      <c r="V7" s="101">
        <f t="shared" si="3"/>
        <v>0</v>
      </c>
      <c r="W7" s="101">
        <f t="shared" si="3"/>
        <v>0</v>
      </c>
    </row>
    <row r="8" spans="3:23" ht="29.65" customHeight="1" outlineLevel="1" x14ac:dyDescent="0.3">
      <c r="C8" s="13" t="s">
        <v>207</v>
      </c>
      <c r="D8" s="101">
        <f>IF(D7&lt;0,D7,0)</f>
        <v>0</v>
      </c>
      <c r="E8" s="101">
        <f t="shared" ref="E8:W8" si="4">IF(E7&lt;0,E7,0)</f>
        <v>-271803</v>
      </c>
      <c r="F8" s="101">
        <f t="shared" si="4"/>
        <v>0</v>
      </c>
      <c r="G8" s="101">
        <f t="shared" si="4"/>
        <v>0</v>
      </c>
      <c r="H8" s="101">
        <f t="shared" si="4"/>
        <v>0</v>
      </c>
      <c r="I8" s="101">
        <f t="shared" si="4"/>
        <v>-14397.67153125</v>
      </c>
      <c r="J8" s="101">
        <f t="shared" si="4"/>
        <v>-247718.8245380625</v>
      </c>
      <c r="K8" s="101">
        <f>IF(K7&lt;0,K7,0)</f>
        <v>0</v>
      </c>
      <c r="L8" s="101">
        <f t="shared" si="4"/>
        <v>0</v>
      </c>
      <c r="M8" s="101">
        <f t="shared" si="4"/>
        <v>0</v>
      </c>
      <c r="N8" s="101">
        <f>IF(N7&lt;0,N7,0)</f>
        <v>0</v>
      </c>
      <c r="O8" s="101">
        <f t="shared" si="4"/>
        <v>-7624.0887876915003</v>
      </c>
      <c r="P8" s="101">
        <f t="shared" si="4"/>
        <v>0</v>
      </c>
      <c r="Q8" s="101">
        <f t="shared" si="4"/>
        <v>0</v>
      </c>
      <c r="R8" s="101">
        <f t="shared" si="4"/>
        <v>0</v>
      </c>
      <c r="S8" s="101">
        <f>IF(S7&lt;0,S7,0)</f>
        <v>0</v>
      </c>
      <c r="T8" s="101">
        <f t="shared" si="4"/>
        <v>-13170.961644149756</v>
      </c>
      <c r="U8" s="101">
        <f t="shared" si="4"/>
        <v>0</v>
      </c>
      <c r="V8" s="101">
        <f t="shared" si="4"/>
        <v>0</v>
      </c>
      <c r="W8" s="101">
        <f t="shared" si="4"/>
        <v>0</v>
      </c>
    </row>
    <row r="9" spans="3:23" outlineLevel="1" x14ac:dyDescent="0.3"/>
    <row r="10" spans="3:23" ht="14.5" outlineLevel="1" thickBot="1" x14ac:dyDescent="0.35">
      <c r="D10" s="14"/>
      <c r="E10" s="14"/>
      <c r="F10" s="14"/>
      <c r="G10" s="14"/>
      <c r="H10" s="14"/>
      <c r="I10" s="14"/>
      <c r="J10" s="14"/>
      <c r="K10" s="14"/>
      <c r="L10" s="14"/>
      <c r="M10" s="14"/>
      <c r="N10" s="14"/>
      <c r="O10" s="14"/>
      <c r="P10" s="14"/>
      <c r="Q10" s="14"/>
      <c r="R10" s="14"/>
      <c r="S10" s="14"/>
      <c r="T10" s="14"/>
      <c r="U10" s="14"/>
      <c r="V10" s="14"/>
      <c r="W10" s="14"/>
    </row>
    <row r="11" spans="3:23" ht="14.5" outlineLevel="1" thickBot="1" x14ac:dyDescent="0.35">
      <c r="C11" s="15" t="s">
        <v>208</v>
      </c>
      <c r="D11" s="16">
        <f>D2</f>
        <v>2024</v>
      </c>
      <c r="E11" s="16">
        <f t="shared" ref="E11:W11" si="5">E2</f>
        <v>2025</v>
      </c>
      <c r="F11" s="16">
        <f t="shared" si="5"/>
        <v>2026</v>
      </c>
      <c r="G11" s="16">
        <f t="shared" si="5"/>
        <v>2027</v>
      </c>
      <c r="H11" s="16">
        <f t="shared" si="5"/>
        <v>2028</v>
      </c>
      <c r="I11" s="16">
        <f t="shared" si="5"/>
        <v>2029</v>
      </c>
      <c r="J11" s="16">
        <f t="shared" si="5"/>
        <v>2030</v>
      </c>
      <c r="K11" s="16">
        <f t="shared" si="5"/>
        <v>2031</v>
      </c>
      <c r="L11" s="16">
        <f t="shared" si="5"/>
        <v>2032</v>
      </c>
      <c r="M11" s="16">
        <f t="shared" si="5"/>
        <v>2033</v>
      </c>
      <c r="N11" s="16">
        <f t="shared" si="5"/>
        <v>2034</v>
      </c>
      <c r="O11" s="16">
        <f t="shared" si="5"/>
        <v>2035</v>
      </c>
      <c r="P11" s="16">
        <f t="shared" si="5"/>
        <v>2036</v>
      </c>
      <c r="Q11" s="16">
        <f t="shared" si="5"/>
        <v>2037</v>
      </c>
      <c r="R11" s="16">
        <f t="shared" si="5"/>
        <v>2038</v>
      </c>
      <c r="S11" s="16">
        <f t="shared" si="5"/>
        <v>2039</v>
      </c>
      <c r="T11" s="16">
        <f t="shared" si="5"/>
        <v>2040</v>
      </c>
      <c r="U11" s="16">
        <f t="shared" si="5"/>
        <v>2041</v>
      </c>
      <c r="V11" s="16">
        <f t="shared" si="5"/>
        <v>2042</v>
      </c>
      <c r="W11" s="16">
        <f t="shared" si="5"/>
        <v>2043</v>
      </c>
    </row>
    <row r="12" spans="3:23" outlineLevel="1" x14ac:dyDescent="0.3">
      <c r="C12" s="99">
        <f>-D8</f>
        <v>0</v>
      </c>
      <c r="D12" s="102">
        <f>C12</f>
        <v>0</v>
      </c>
      <c r="E12" s="103"/>
      <c r="F12" s="103"/>
      <c r="G12" s="103"/>
      <c r="H12" s="103"/>
      <c r="I12" s="103"/>
      <c r="J12" s="103"/>
      <c r="K12" s="103"/>
      <c r="L12" s="103"/>
      <c r="M12" s="103"/>
      <c r="N12" s="103"/>
      <c r="O12" s="103"/>
      <c r="P12" s="103"/>
      <c r="Q12" s="103"/>
      <c r="R12" s="103"/>
      <c r="S12" s="103"/>
      <c r="T12" s="103"/>
      <c r="U12" s="103"/>
      <c r="V12" s="103"/>
      <c r="W12" s="103"/>
    </row>
    <row r="13" spans="3:23" outlineLevel="1" x14ac:dyDescent="0.3">
      <c r="C13" s="99">
        <f>-E8</f>
        <v>271803</v>
      </c>
      <c r="D13" s="102">
        <f>C13</f>
        <v>271803</v>
      </c>
      <c r="E13" s="103"/>
      <c r="F13" s="103"/>
      <c r="G13" s="103"/>
      <c r="H13" s="103"/>
      <c r="I13" s="103"/>
      <c r="J13" s="103"/>
      <c r="K13" s="103"/>
      <c r="L13" s="103"/>
      <c r="M13" s="103"/>
      <c r="N13" s="103"/>
      <c r="O13" s="103"/>
      <c r="P13" s="103"/>
      <c r="Q13" s="103"/>
      <c r="R13" s="103"/>
      <c r="S13" s="103"/>
      <c r="T13" s="103"/>
      <c r="U13" s="103"/>
      <c r="V13" s="103"/>
      <c r="W13" s="103"/>
    </row>
    <row r="14" spans="3:23" outlineLevel="1" x14ac:dyDescent="0.3">
      <c r="C14" s="99">
        <f>-F8</f>
        <v>0</v>
      </c>
      <c r="D14" s="102">
        <f>-PMT('Directions and Options'!$C$26,2,0,C14,0)</f>
        <v>0</v>
      </c>
      <c r="E14" s="102">
        <f t="shared" ref="E14:E19" si="6">D14</f>
        <v>0</v>
      </c>
      <c r="F14" s="103"/>
      <c r="G14" s="103"/>
      <c r="H14" s="103"/>
      <c r="I14" s="103"/>
      <c r="J14" s="103"/>
      <c r="K14" s="103"/>
      <c r="L14" s="103"/>
      <c r="M14" s="103"/>
      <c r="N14" s="103"/>
      <c r="O14" s="103"/>
      <c r="P14" s="103"/>
      <c r="Q14" s="103"/>
      <c r="R14" s="103"/>
      <c r="S14" s="103"/>
      <c r="T14" s="103"/>
      <c r="U14" s="103"/>
      <c r="V14" s="103"/>
      <c r="W14" s="103"/>
    </row>
    <row r="15" spans="3:23" outlineLevel="1" x14ac:dyDescent="0.3">
      <c r="C15" s="99">
        <f>-G8</f>
        <v>0</v>
      </c>
      <c r="D15" s="102">
        <f>-PMT('Directions and Options'!$C$26,3,0,C15,0)</f>
        <v>0</v>
      </c>
      <c r="E15" s="102">
        <f t="shared" si="6"/>
        <v>0</v>
      </c>
      <c r="F15" s="102">
        <f>E15</f>
        <v>0</v>
      </c>
      <c r="G15" s="103"/>
      <c r="H15" s="103"/>
      <c r="I15" s="103"/>
      <c r="J15" s="103"/>
      <c r="K15" s="103"/>
      <c r="L15" s="103"/>
      <c r="M15" s="103"/>
      <c r="N15" s="103"/>
      <c r="O15" s="103"/>
      <c r="P15" s="103"/>
      <c r="Q15" s="103"/>
      <c r="R15" s="103"/>
      <c r="S15" s="103"/>
      <c r="T15" s="103"/>
      <c r="U15" s="103"/>
      <c r="V15" s="103"/>
      <c r="W15" s="103"/>
    </row>
    <row r="16" spans="3:23" outlineLevel="1" x14ac:dyDescent="0.3">
      <c r="C16" s="99">
        <f>-H8</f>
        <v>0</v>
      </c>
      <c r="D16" s="102">
        <f>-PMT('Directions and Options'!$C$26,4,0,C16,0)</f>
        <v>0</v>
      </c>
      <c r="E16" s="102">
        <f t="shared" si="6"/>
        <v>0</v>
      </c>
      <c r="F16" s="102">
        <f t="shared" ref="F16:G16" si="7">E16</f>
        <v>0</v>
      </c>
      <c r="G16" s="102">
        <f t="shared" si="7"/>
        <v>0</v>
      </c>
      <c r="H16" s="103"/>
      <c r="I16" s="103"/>
      <c r="J16" s="103"/>
      <c r="K16" s="103"/>
      <c r="L16" s="103"/>
      <c r="M16" s="103"/>
      <c r="N16" s="103"/>
      <c r="O16" s="103"/>
      <c r="P16" s="103"/>
      <c r="Q16" s="103"/>
      <c r="R16" s="103"/>
      <c r="S16" s="103"/>
      <c r="T16" s="103"/>
      <c r="U16" s="103"/>
      <c r="V16" s="103"/>
      <c r="W16" s="103"/>
    </row>
    <row r="17" spans="3:23" outlineLevel="1" x14ac:dyDescent="0.3">
      <c r="C17" s="99">
        <f>-I8</f>
        <v>14397.67153125</v>
      </c>
      <c r="D17" s="102">
        <f>-PMT('Directions and Options'!$C$26,5,0,C17,0)</f>
        <v>2605.6156988850817</v>
      </c>
      <c r="E17" s="102">
        <f t="shared" si="6"/>
        <v>2605.6156988850817</v>
      </c>
      <c r="F17" s="102">
        <f t="shared" ref="F17:H17" si="8">E17</f>
        <v>2605.6156988850817</v>
      </c>
      <c r="G17" s="102">
        <f t="shared" si="8"/>
        <v>2605.6156988850817</v>
      </c>
      <c r="H17" s="102">
        <f t="shared" si="8"/>
        <v>2605.6156988850817</v>
      </c>
      <c r="I17" s="103"/>
      <c r="J17" s="103"/>
      <c r="K17" s="103"/>
      <c r="L17" s="103"/>
      <c r="M17" s="103"/>
      <c r="N17" s="103"/>
      <c r="O17" s="103"/>
      <c r="P17" s="103"/>
      <c r="Q17" s="103"/>
      <c r="R17" s="103"/>
      <c r="S17" s="103"/>
      <c r="T17" s="103"/>
      <c r="U17" s="103"/>
      <c r="V17" s="103"/>
      <c r="W17" s="103"/>
    </row>
    <row r="18" spans="3:23" outlineLevel="1" x14ac:dyDescent="0.3">
      <c r="C18" s="99">
        <f>-J8</f>
        <v>247718.8245380625</v>
      </c>
      <c r="D18" s="102">
        <f>-PMT('Directions and Options'!$C$26,6,0,C18,0)</f>
        <v>36418.994386817933</v>
      </c>
      <c r="E18" s="102">
        <f t="shared" si="6"/>
        <v>36418.994386817933</v>
      </c>
      <c r="F18" s="102">
        <f t="shared" ref="F18:H18" si="9">E18</f>
        <v>36418.994386817933</v>
      </c>
      <c r="G18" s="102">
        <f t="shared" si="9"/>
        <v>36418.994386817933</v>
      </c>
      <c r="H18" s="102">
        <f t="shared" si="9"/>
        <v>36418.994386817933</v>
      </c>
      <c r="I18" s="102">
        <f>H18</f>
        <v>36418.994386817933</v>
      </c>
      <c r="J18" s="103"/>
      <c r="K18" s="103"/>
      <c r="L18" s="103"/>
      <c r="M18" s="103"/>
      <c r="N18" s="103"/>
      <c r="O18" s="103"/>
      <c r="P18" s="103"/>
      <c r="Q18" s="103"/>
      <c r="R18" s="103"/>
      <c r="S18" s="103"/>
      <c r="T18" s="103"/>
      <c r="U18" s="103"/>
      <c r="V18" s="103"/>
      <c r="W18" s="103"/>
    </row>
    <row r="19" spans="3:23" outlineLevel="1" x14ac:dyDescent="0.3">
      <c r="C19" s="99">
        <f>-K8</f>
        <v>0</v>
      </c>
      <c r="D19" s="102">
        <f>-PMT('Directions and Options'!$C$26,7,0,C19,0)</f>
        <v>0</v>
      </c>
      <c r="E19" s="102">
        <f t="shared" si="6"/>
        <v>0</v>
      </c>
      <c r="F19" s="102">
        <f t="shared" ref="F19:J19" si="10">E19</f>
        <v>0</v>
      </c>
      <c r="G19" s="102">
        <f t="shared" si="10"/>
        <v>0</v>
      </c>
      <c r="H19" s="102">
        <f t="shared" si="10"/>
        <v>0</v>
      </c>
      <c r="I19" s="102">
        <f t="shared" si="10"/>
        <v>0</v>
      </c>
      <c r="J19" s="102">
        <f t="shared" si="10"/>
        <v>0</v>
      </c>
      <c r="K19" s="103"/>
      <c r="L19" s="103"/>
      <c r="M19" s="103"/>
      <c r="N19" s="103"/>
      <c r="O19" s="103"/>
      <c r="P19" s="103"/>
      <c r="Q19" s="103"/>
      <c r="R19" s="103"/>
      <c r="S19" s="103"/>
      <c r="T19" s="103"/>
      <c r="U19" s="103"/>
      <c r="V19" s="103"/>
      <c r="W19" s="103"/>
    </row>
    <row r="20" spans="3:23" outlineLevel="1" x14ac:dyDescent="0.3">
      <c r="C20" s="99">
        <f>-L8</f>
        <v>0</v>
      </c>
      <c r="D20" s="102">
        <f>-PMT('Directions and Options'!$C$26,8,0,C20,0)</f>
        <v>0</v>
      </c>
      <c r="E20" s="102">
        <f t="shared" ref="E20:T31" si="11">D20</f>
        <v>0</v>
      </c>
      <c r="F20" s="102">
        <f t="shared" si="11"/>
        <v>0</v>
      </c>
      <c r="G20" s="102">
        <f t="shared" si="11"/>
        <v>0</v>
      </c>
      <c r="H20" s="102">
        <f t="shared" si="11"/>
        <v>0</v>
      </c>
      <c r="I20" s="102">
        <f t="shared" si="11"/>
        <v>0</v>
      </c>
      <c r="J20" s="102">
        <f t="shared" si="11"/>
        <v>0</v>
      </c>
      <c r="K20" s="102">
        <f t="shared" si="11"/>
        <v>0</v>
      </c>
      <c r="L20" s="103"/>
      <c r="M20" s="103"/>
      <c r="N20" s="103"/>
      <c r="O20" s="103"/>
      <c r="P20" s="103"/>
      <c r="Q20" s="103"/>
      <c r="R20" s="103"/>
      <c r="S20" s="103"/>
      <c r="T20" s="103"/>
      <c r="U20" s="103"/>
      <c r="V20" s="103"/>
      <c r="W20" s="103"/>
    </row>
    <row r="21" spans="3:23" outlineLevel="1" x14ac:dyDescent="0.3">
      <c r="C21" s="99">
        <f>-M8</f>
        <v>0</v>
      </c>
      <c r="D21" s="102">
        <f>-PMT('Directions and Options'!$C$26,9,0,C21,0)</f>
        <v>0</v>
      </c>
      <c r="E21" s="102">
        <f t="shared" si="11"/>
        <v>0</v>
      </c>
      <c r="F21" s="102">
        <f t="shared" si="11"/>
        <v>0</v>
      </c>
      <c r="G21" s="102">
        <f t="shared" si="11"/>
        <v>0</v>
      </c>
      <c r="H21" s="102">
        <f t="shared" si="11"/>
        <v>0</v>
      </c>
      <c r="I21" s="102">
        <f t="shared" si="11"/>
        <v>0</v>
      </c>
      <c r="J21" s="102">
        <f t="shared" si="11"/>
        <v>0</v>
      </c>
      <c r="K21" s="102">
        <f t="shared" si="11"/>
        <v>0</v>
      </c>
      <c r="L21" s="102">
        <f t="shared" si="11"/>
        <v>0</v>
      </c>
      <c r="M21" s="103"/>
      <c r="N21" s="103"/>
      <c r="O21" s="103"/>
      <c r="P21" s="103"/>
      <c r="Q21" s="103"/>
      <c r="R21" s="103"/>
      <c r="S21" s="103"/>
      <c r="T21" s="103"/>
      <c r="U21" s="103"/>
      <c r="V21" s="103"/>
      <c r="W21" s="103"/>
    </row>
    <row r="22" spans="3:23" outlineLevel="1" x14ac:dyDescent="0.3">
      <c r="C22" s="99">
        <f>-N8</f>
        <v>0</v>
      </c>
      <c r="D22" s="102">
        <f>-PMT('Directions and Options'!$C$26,10,0,C22,0)</f>
        <v>0</v>
      </c>
      <c r="E22" s="102">
        <f t="shared" si="11"/>
        <v>0</v>
      </c>
      <c r="F22" s="102">
        <f t="shared" si="11"/>
        <v>0</v>
      </c>
      <c r="G22" s="102">
        <f t="shared" si="11"/>
        <v>0</v>
      </c>
      <c r="H22" s="102">
        <f t="shared" si="11"/>
        <v>0</v>
      </c>
      <c r="I22" s="102">
        <f t="shared" si="11"/>
        <v>0</v>
      </c>
      <c r="J22" s="102">
        <f t="shared" si="11"/>
        <v>0</v>
      </c>
      <c r="K22" s="102">
        <f t="shared" si="11"/>
        <v>0</v>
      </c>
      <c r="L22" s="102">
        <f t="shared" si="11"/>
        <v>0</v>
      </c>
      <c r="M22" s="102">
        <f t="shared" si="11"/>
        <v>0</v>
      </c>
      <c r="N22" s="103"/>
      <c r="O22" s="103"/>
      <c r="P22" s="103"/>
      <c r="Q22" s="103"/>
      <c r="R22" s="103"/>
      <c r="S22" s="103"/>
      <c r="T22" s="103"/>
      <c r="U22" s="103"/>
      <c r="V22" s="103"/>
      <c r="W22" s="103"/>
    </row>
    <row r="23" spans="3:23" outlineLevel="1" x14ac:dyDescent="0.3">
      <c r="C23" s="99">
        <f>-O8</f>
        <v>7624.0887876915003</v>
      </c>
      <c r="D23" s="102">
        <f>-PMT('Directions and Options'!$C$26,11,0,C23,0)</f>
        <v>536.65115839203588</v>
      </c>
      <c r="E23" s="102">
        <f t="shared" si="11"/>
        <v>536.65115839203588</v>
      </c>
      <c r="F23" s="102">
        <f t="shared" si="11"/>
        <v>536.65115839203588</v>
      </c>
      <c r="G23" s="102">
        <f t="shared" si="11"/>
        <v>536.65115839203588</v>
      </c>
      <c r="H23" s="102">
        <f t="shared" si="11"/>
        <v>536.65115839203588</v>
      </c>
      <c r="I23" s="102">
        <f t="shared" si="11"/>
        <v>536.65115839203588</v>
      </c>
      <c r="J23" s="102">
        <f>I23</f>
        <v>536.65115839203588</v>
      </c>
      <c r="K23" s="102">
        <f t="shared" si="11"/>
        <v>536.65115839203588</v>
      </c>
      <c r="L23" s="102">
        <f t="shared" si="11"/>
        <v>536.65115839203588</v>
      </c>
      <c r="M23" s="102">
        <f t="shared" si="11"/>
        <v>536.65115839203588</v>
      </c>
      <c r="N23" s="102">
        <f t="shared" si="11"/>
        <v>536.65115839203588</v>
      </c>
      <c r="O23" s="103"/>
      <c r="P23" s="103"/>
      <c r="Q23" s="103"/>
      <c r="R23" s="103"/>
      <c r="S23" s="103"/>
      <c r="T23" s="103"/>
      <c r="U23" s="103"/>
      <c r="V23" s="103"/>
      <c r="W23" s="103"/>
    </row>
    <row r="24" spans="3:23" outlineLevel="1" x14ac:dyDescent="0.3">
      <c r="C24" s="99">
        <f>-P8</f>
        <v>0</v>
      </c>
      <c r="D24" s="102">
        <f>-PMT('Directions and Options'!$C$26,12,0,C24,0)</f>
        <v>0</v>
      </c>
      <c r="E24" s="102">
        <f t="shared" si="11"/>
        <v>0</v>
      </c>
      <c r="F24" s="102">
        <f t="shared" si="11"/>
        <v>0</v>
      </c>
      <c r="G24" s="102">
        <f t="shared" si="11"/>
        <v>0</v>
      </c>
      <c r="H24" s="102">
        <f t="shared" si="11"/>
        <v>0</v>
      </c>
      <c r="I24" s="102">
        <f t="shared" si="11"/>
        <v>0</v>
      </c>
      <c r="J24" s="102">
        <f t="shared" si="11"/>
        <v>0</v>
      </c>
      <c r="K24" s="102">
        <f t="shared" si="11"/>
        <v>0</v>
      </c>
      <c r="L24" s="102">
        <f t="shared" si="11"/>
        <v>0</v>
      </c>
      <c r="M24" s="102">
        <f t="shared" si="11"/>
        <v>0</v>
      </c>
      <c r="N24" s="102">
        <f t="shared" si="11"/>
        <v>0</v>
      </c>
      <c r="O24" s="102">
        <f t="shared" si="11"/>
        <v>0</v>
      </c>
      <c r="P24" s="103"/>
      <c r="Q24" s="103"/>
      <c r="R24" s="103"/>
      <c r="S24" s="103"/>
      <c r="T24" s="103"/>
      <c r="U24" s="103"/>
      <c r="V24" s="103"/>
      <c r="W24" s="103"/>
    </row>
    <row r="25" spans="3:23" outlineLevel="1" x14ac:dyDescent="0.3">
      <c r="C25" s="99">
        <f>-Q8</f>
        <v>0</v>
      </c>
      <c r="D25" s="102">
        <f>-PMT('Directions and Options'!$C$26,13,0,C25,0)</f>
        <v>0</v>
      </c>
      <c r="E25" s="102">
        <f t="shared" si="11"/>
        <v>0</v>
      </c>
      <c r="F25" s="102">
        <f t="shared" si="11"/>
        <v>0</v>
      </c>
      <c r="G25" s="102">
        <f t="shared" si="11"/>
        <v>0</v>
      </c>
      <c r="H25" s="102">
        <f t="shared" si="11"/>
        <v>0</v>
      </c>
      <c r="I25" s="102">
        <f t="shared" si="11"/>
        <v>0</v>
      </c>
      <c r="J25" s="102">
        <f t="shared" si="11"/>
        <v>0</v>
      </c>
      <c r="K25" s="102">
        <f t="shared" si="11"/>
        <v>0</v>
      </c>
      <c r="L25" s="102">
        <f t="shared" si="11"/>
        <v>0</v>
      </c>
      <c r="M25" s="102">
        <f t="shared" si="11"/>
        <v>0</v>
      </c>
      <c r="N25" s="102">
        <f t="shared" si="11"/>
        <v>0</v>
      </c>
      <c r="O25" s="102">
        <f t="shared" si="11"/>
        <v>0</v>
      </c>
      <c r="P25" s="102">
        <f t="shared" si="11"/>
        <v>0</v>
      </c>
      <c r="Q25" s="103"/>
      <c r="R25" s="103"/>
      <c r="S25" s="103"/>
      <c r="T25" s="103"/>
      <c r="U25" s="103"/>
      <c r="V25" s="103"/>
      <c r="W25" s="103"/>
    </row>
    <row r="26" spans="3:23" outlineLevel="1" x14ac:dyDescent="0.3">
      <c r="C26" s="99">
        <f>-R8</f>
        <v>0</v>
      </c>
      <c r="D26" s="102">
        <f>-PMT('Directions and Options'!$C$26,14,0,C26,0)</f>
        <v>0</v>
      </c>
      <c r="E26" s="102">
        <f t="shared" si="11"/>
        <v>0</v>
      </c>
      <c r="F26" s="102">
        <f t="shared" si="11"/>
        <v>0</v>
      </c>
      <c r="G26" s="102">
        <f t="shared" si="11"/>
        <v>0</v>
      </c>
      <c r="H26" s="102">
        <f t="shared" si="11"/>
        <v>0</v>
      </c>
      <c r="I26" s="102">
        <f t="shared" si="11"/>
        <v>0</v>
      </c>
      <c r="J26" s="102">
        <f t="shared" si="11"/>
        <v>0</v>
      </c>
      <c r="K26" s="102">
        <f t="shared" si="11"/>
        <v>0</v>
      </c>
      <c r="L26" s="102">
        <f t="shared" si="11"/>
        <v>0</v>
      </c>
      <c r="M26" s="102">
        <f t="shared" si="11"/>
        <v>0</v>
      </c>
      <c r="N26" s="102">
        <f t="shared" si="11"/>
        <v>0</v>
      </c>
      <c r="O26" s="102">
        <f t="shared" si="11"/>
        <v>0</v>
      </c>
      <c r="P26" s="102">
        <f t="shared" si="11"/>
        <v>0</v>
      </c>
      <c r="Q26" s="102">
        <f t="shared" si="11"/>
        <v>0</v>
      </c>
      <c r="R26" s="103"/>
      <c r="S26" s="103"/>
      <c r="T26" s="103"/>
      <c r="U26" s="103"/>
      <c r="V26" s="103"/>
      <c r="W26" s="103"/>
    </row>
    <row r="27" spans="3:23" outlineLevel="1" x14ac:dyDescent="0.3">
      <c r="C27" s="99">
        <f>-S8</f>
        <v>0</v>
      </c>
      <c r="D27" s="102">
        <f>-PMT('Directions and Options'!$C$26,15,0,C27,0)</f>
        <v>0</v>
      </c>
      <c r="E27" s="102">
        <f t="shared" si="11"/>
        <v>0</v>
      </c>
      <c r="F27" s="102">
        <f t="shared" si="11"/>
        <v>0</v>
      </c>
      <c r="G27" s="102">
        <f t="shared" si="11"/>
        <v>0</v>
      </c>
      <c r="H27" s="102">
        <f t="shared" si="11"/>
        <v>0</v>
      </c>
      <c r="I27" s="102">
        <f t="shared" si="11"/>
        <v>0</v>
      </c>
      <c r="J27" s="102">
        <f t="shared" si="11"/>
        <v>0</v>
      </c>
      <c r="K27" s="102">
        <f t="shared" si="11"/>
        <v>0</v>
      </c>
      <c r="L27" s="102">
        <f t="shared" si="11"/>
        <v>0</v>
      </c>
      <c r="M27" s="102">
        <f t="shared" si="11"/>
        <v>0</v>
      </c>
      <c r="N27" s="102">
        <f t="shared" si="11"/>
        <v>0</v>
      </c>
      <c r="O27" s="102">
        <f t="shared" si="11"/>
        <v>0</v>
      </c>
      <c r="P27" s="102">
        <f t="shared" si="11"/>
        <v>0</v>
      </c>
      <c r="Q27" s="102">
        <f t="shared" si="11"/>
        <v>0</v>
      </c>
      <c r="R27" s="102">
        <f t="shared" si="11"/>
        <v>0</v>
      </c>
      <c r="S27" s="103"/>
      <c r="T27" s="103"/>
      <c r="U27" s="103"/>
      <c r="V27" s="103"/>
      <c r="W27" s="103"/>
    </row>
    <row r="28" spans="3:23" outlineLevel="1" x14ac:dyDescent="0.3">
      <c r="C28" s="99">
        <f>-T8</f>
        <v>13170.961644149756</v>
      </c>
      <c r="D28" s="102">
        <f>-PMT('Directions and Options'!$C$26,16,0,C28,0)</f>
        <v>556.73533667531171</v>
      </c>
      <c r="E28" s="102">
        <f t="shared" si="11"/>
        <v>556.73533667531171</v>
      </c>
      <c r="F28" s="102">
        <f t="shared" si="11"/>
        <v>556.73533667531171</v>
      </c>
      <c r="G28" s="102">
        <f t="shared" si="11"/>
        <v>556.73533667531171</v>
      </c>
      <c r="H28" s="102">
        <f t="shared" si="11"/>
        <v>556.73533667531171</v>
      </c>
      <c r="I28" s="102">
        <f t="shared" si="11"/>
        <v>556.73533667531171</v>
      </c>
      <c r="J28" s="102">
        <f t="shared" si="11"/>
        <v>556.73533667531171</v>
      </c>
      <c r="K28" s="102">
        <f t="shared" si="11"/>
        <v>556.73533667531171</v>
      </c>
      <c r="L28" s="102">
        <f t="shared" si="11"/>
        <v>556.73533667531171</v>
      </c>
      <c r="M28" s="102">
        <f t="shared" si="11"/>
        <v>556.73533667531171</v>
      </c>
      <c r="N28" s="102">
        <f t="shared" si="11"/>
        <v>556.73533667531171</v>
      </c>
      <c r="O28" s="102">
        <f t="shared" si="11"/>
        <v>556.73533667531171</v>
      </c>
      <c r="P28" s="102">
        <f t="shared" si="11"/>
        <v>556.73533667531171</v>
      </c>
      <c r="Q28" s="102">
        <f t="shared" si="11"/>
        <v>556.73533667531171</v>
      </c>
      <c r="R28" s="102">
        <f t="shared" si="11"/>
        <v>556.73533667531171</v>
      </c>
      <c r="S28" s="102">
        <f t="shared" si="11"/>
        <v>556.73533667531171</v>
      </c>
      <c r="T28" s="103"/>
      <c r="U28" s="103"/>
      <c r="V28" s="103"/>
      <c r="W28" s="103"/>
    </row>
    <row r="29" spans="3:23" outlineLevel="1" x14ac:dyDescent="0.3">
      <c r="C29" s="99">
        <f>-U8</f>
        <v>0</v>
      </c>
      <c r="D29" s="102">
        <f>-PMT('Directions and Options'!$C$26,17,0,C29,0)</f>
        <v>0</v>
      </c>
      <c r="E29" s="102">
        <f t="shared" si="11"/>
        <v>0</v>
      </c>
      <c r="F29" s="102">
        <f t="shared" si="11"/>
        <v>0</v>
      </c>
      <c r="G29" s="102">
        <f t="shared" si="11"/>
        <v>0</v>
      </c>
      <c r="H29" s="102">
        <f t="shared" si="11"/>
        <v>0</v>
      </c>
      <c r="I29" s="102">
        <f t="shared" si="11"/>
        <v>0</v>
      </c>
      <c r="J29" s="102">
        <f t="shared" si="11"/>
        <v>0</v>
      </c>
      <c r="K29" s="102">
        <f t="shared" si="11"/>
        <v>0</v>
      </c>
      <c r="L29" s="102">
        <f t="shared" si="11"/>
        <v>0</v>
      </c>
      <c r="M29" s="102">
        <f t="shared" si="11"/>
        <v>0</v>
      </c>
      <c r="N29" s="102">
        <f t="shared" si="11"/>
        <v>0</v>
      </c>
      <c r="O29" s="102">
        <f t="shared" si="11"/>
        <v>0</v>
      </c>
      <c r="P29" s="102">
        <f t="shared" si="11"/>
        <v>0</v>
      </c>
      <c r="Q29" s="102">
        <f t="shared" si="11"/>
        <v>0</v>
      </c>
      <c r="R29" s="102">
        <f t="shared" si="11"/>
        <v>0</v>
      </c>
      <c r="S29" s="102">
        <f t="shared" si="11"/>
        <v>0</v>
      </c>
      <c r="T29" s="102">
        <f t="shared" si="11"/>
        <v>0</v>
      </c>
      <c r="U29" s="103"/>
      <c r="V29" s="103"/>
      <c r="W29" s="103"/>
    </row>
    <row r="30" spans="3:23" outlineLevel="1" x14ac:dyDescent="0.3">
      <c r="C30" s="99">
        <f>-V8</f>
        <v>0</v>
      </c>
      <c r="D30" s="102">
        <f>-PMT('Directions and Options'!$C$26,18,0,C30,0)</f>
        <v>0</v>
      </c>
      <c r="E30" s="102">
        <f t="shared" si="11"/>
        <v>0</v>
      </c>
      <c r="F30" s="102">
        <f t="shared" si="11"/>
        <v>0</v>
      </c>
      <c r="G30" s="102">
        <f t="shared" si="11"/>
        <v>0</v>
      </c>
      <c r="H30" s="102">
        <f t="shared" si="11"/>
        <v>0</v>
      </c>
      <c r="I30" s="102">
        <f t="shared" si="11"/>
        <v>0</v>
      </c>
      <c r="J30" s="102">
        <f t="shared" si="11"/>
        <v>0</v>
      </c>
      <c r="K30" s="102">
        <f t="shared" si="11"/>
        <v>0</v>
      </c>
      <c r="L30" s="102">
        <f t="shared" si="11"/>
        <v>0</v>
      </c>
      <c r="M30" s="102">
        <f t="shared" si="11"/>
        <v>0</v>
      </c>
      <c r="N30" s="102">
        <f t="shared" si="11"/>
        <v>0</v>
      </c>
      <c r="O30" s="102">
        <f t="shared" si="11"/>
        <v>0</v>
      </c>
      <c r="P30" s="102">
        <f t="shared" si="11"/>
        <v>0</v>
      </c>
      <c r="Q30" s="102">
        <f t="shared" si="11"/>
        <v>0</v>
      </c>
      <c r="R30" s="102">
        <f t="shared" si="11"/>
        <v>0</v>
      </c>
      <c r="S30" s="102">
        <f t="shared" si="11"/>
        <v>0</v>
      </c>
      <c r="T30" s="102">
        <f t="shared" si="11"/>
        <v>0</v>
      </c>
      <c r="U30" s="102">
        <f t="shared" ref="U30:U31" si="12">T30</f>
        <v>0</v>
      </c>
      <c r="V30" s="103"/>
      <c r="W30" s="103"/>
    </row>
    <row r="31" spans="3:23" outlineLevel="1" x14ac:dyDescent="0.3">
      <c r="C31" s="99">
        <f>-W8</f>
        <v>0</v>
      </c>
      <c r="D31" s="102">
        <f>-PMT('Directions and Options'!$C$26,19,0,C31,0)</f>
        <v>0</v>
      </c>
      <c r="E31" s="102">
        <f>D31</f>
        <v>0</v>
      </c>
      <c r="F31" s="102">
        <f t="shared" si="11"/>
        <v>0</v>
      </c>
      <c r="G31" s="102">
        <f t="shared" si="11"/>
        <v>0</v>
      </c>
      <c r="H31" s="102">
        <f t="shared" si="11"/>
        <v>0</v>
      </c>
      <c r="I31" s="102">
        <f t="shared" si="11"/>
        <v>0</v>
      </c>
      <c r="J31" s="102">
        <f t="shared" si="11"/>
        <v>0</v>
      </c>
      <c r="K31" s="102">
        <f t="shared" si="11"/>
        <v>0</v>
      </c>
      <c r="L31" s="102">
        <f t="shared" si="11"/>
        <v>0</v>
      </c>
      <c r="M31" s="102">
        <f t="shared" si="11"/>
        <v>0</v>
      </c>
      <c r="N31" s="102">
        <f t="shared" si="11"/>
        <v>0</v>
      </c>
      <c r="O31" s="102">
        <f t="shared" si="11"/>
        <v>0</v>
      </c>
      <c r="P31" s="102">
        <f t="shared" si="11"/>
        <v>0</v>
      </c>
      <c r="Q31" s="102">
        <f t="shared" si="11"/>
        <v>0</v>
      </c>
      <c r="R31" s="102">
        <f t="shared" si="11"/>
        <v>0</v>
      </c>
      <c r="S31" s="102">
        <f t="shared" si="11"/>
        <v>0</v>
      </c>
      <c r="T31" s="102">
        <f t="shared" si="11"/>
        <v>0</v>
      </c>
      <c r="U31" s="102">
        <f t="shared" si="12"/>
        <v>0</v>
      </c>
      <c r="V31" s="102">
        <f t="shared" ref="V31" si="13">U31</f>
        <v>0</v>
      </c>
      <c r="W31" s="103"/>
    </row>
    <row r="32" spans="3:23" outlineLevel="1" x14ac:dyDescent="0.3">
      <c r="C32" s="15" t="s">
        <v>209</v>
      </c>
      <c r="D32" s="104">
        <f>SUM(D12:D31)</f>
        <v>311920.9965807703</v>
      </c>
      <c r="E32" s="104">
        <f t="shared" ref="E32:W32" si="14">SUM(E12:E31)</f>
        <v>40117.996580770356</v>
      </c>
      <c r="F32" s="104">
        <f t="shared" si="14"/>
        <v>40117.996580770356</v>
      </c>
      <c r="G32" s="104">
        <f>SUM(G12:G31)</f>
        <v>40117.996580770356</v>
      </c>
      <c r="H32" s="104">
        <f t="shared" si="14"/>
        <v>40117.996580770356</v>
      </c>
      <c r="I32" s="104">
        <f t="shared" si="14"/>
        <v>37512.380881885278</v>
      </c>
      <c r="J32" s="104">
        <f t="shared" si="14"/>
        <v>1093.3864950673476</v>
      </c>
      <c r="K32" s="104">
        <f t="shared" si="14"/>
        <v>1093.3864950673476</v>
      </c>
      <c r="L32" s="104">
        <f t="shared" si="14"/>
        <v>1093.3864950673476</v>
      </c>
      <c r="M32" s="104">
        <f t="shared" si="14"/>
        <v>1093.3864950673476</v>
      </c>
      <c r="N32" s="104">
        <f>SUM(N12:N31)</f>
        <v>1093.3864950673476</v>
      </c>
      <c r="O32" s="104">
        <f>SUM(O12:O31)</f>
        <v>556.73533667531171</v>
      </c>
      <c r="P32" s="104">
        <f t="shared" si="14"/>
        <v>556.73533667531171</v>
      </c>
      <c r="Q32" s="104">
        <f t="shared" si="14"/>
        <v>556.73533667531171</v>
      </c>
      <c r="R32" s="104">
        <f t="shared" si="14"/>
        <v>556.73533667531171</v>
      </c>
      <c r="S32" s="104">
        <f t="shared" si="14"/>
        <v>556.73533667531171</v>
      </c>
      <c r="T32" s="104">
        <f t="shared" si="14"/>
        <v>0</v>
      </c>
      <c r="U32" s="104">
        <f t="shared" si="14"/>
        <v>0</v>
      </c>
      <c r="V32" s="104">
        <f t="shared" si="14"/>
        <v>0</v>
      </c>
      <c r="W32" s="104">
        <f t="shared" si="14"/>
        <v>0</v>
      </c>
    </row>
    <row r="33" spans="3:23" outlineLevel="1" x14ac:dyDescent="0.3">
      <c r="D33" s="105"/>
      <c r="E33" s="105"/>
      <c r="F33" s="105"/>
      <c r="G33" s="105"/>
      <c r="H33" s="105"/>
      <c r="I33" s="105"/>
      <c r="J33" s="105"/>
      <c r="K33" s="105"/>
      <c r="L33" s="105"/>
      <c r="M33" s="105"/>
      <c r="N33" s="105"/>
      <c r="O33" s="105"/>
      <c r="P33" s="105"/>
      <c r="Q33" s="105"/>
      <c r="R33" s="105"/>
      <c r="S33" s="105"/>
      <c r="T33" s="105"/>
      <c r="U33" s="105"/>
      <c r="V33" s="105"/>
      <c r="W33" s="105"/>
    </row>
    <row r="34" spans="3:23" ht="14.5" thickBot="1" x14ac:dyDescent="0.35">
      <c r="D34" s="105"/>
      <c r="E34" s="105"/>
      <c r="F34" s="105"/>
      <c r="G34" s="105"/>
      <c r="H34" s="105"/>
      <c r="I34" s="105"/>
      <c r="J34" s="105"/>
      <c r="K34" s="105"/>
      <c r="L34" s="105"/>
      <c r="M34" s="105"/>
      <c r="N34" s="105"/>
      <c r="O34" s="105"/>
      <c r="P34" s="105"/>
      <c r="Q34" s="105"/>
      <c r="R34" s="105"/>
      <c r="S34" s="105"/>
      <c r="T34" s="105"/>
      <c r="U34" s="105"/>
      <c r="V34" s="105"/>
      <c r="W34" s="105"/>
    </row>
    <row r="35" spans="3:23" ht="14.5" thickBot="1" x14ac:dyDescent="0.35">
      <c r="D35" s="121">
        <f>D11</f>
        <v>2024</v>
      </c>
      <c r="E35" s="121">
        <f t="shared" ref="E35:W35" si="15">E11</f>
        <v>2025</v>
      </c>
      <c r="F35" s="121">
        <f t="shared" si="15"/>
        <v>2026</v>
      </c>
      <c r="G35" s="121">
        <f t="shared" si="15"/>
        <v>2027</v>
      </c>
      <c r="H35" s="121">
        <f t="shared" si="15"/>
        <v>2028</v>
      </c>
      <c r="I35" s="121">
        <f t="shared" si="15"/>
        <v>2029</v>
      </c>
      <c r="J35" s="121">
        <f t="shared" si="15"/>
        <v>2030</v>
      </c>
      <c r="K35" s="121">
        <f t="shared" si="15"/>
        <v>2031</v>
      </c>
      <c r="L35" s="121">
        <f t="shared" si="15"/>
        <v>2032</v>
      </c>
      <c r="M35" s="121">
        <f t="shared" si="15"/>
        <v>2033</v>
      </c>
      <c r="N35" s="121">
        <f t="shared" si="15"/>
        <v>2034</v>
      </c>
      <c r="O35" s="121">
        <f t="shared" si="15"/>
        <v>2035</v>
      </c>
      <c r="P35" s="121">
        <f t="shared" si="15"/>
        <v>2036</v>
      </c>
      <c r="Q35" s="121">
        <f t="shared" si="15"/>
        <v>2037</v>
      </c>
      <c r="R35" s="121">
        <f t="shared" si="15"/>
        <v>2038</v>
      </c>
      <c r="S35" s="121">
        <f t="shared" si="15"/>
        <v>2039</v>
      </c>
      <c r="T35" s="121">
        <f t="shared" si="15"/>
        <v>2040</v>
      </c>
      <c r="U35" s="121">
        <f t="shared" si="15"/>
        <v>2041</v>
      </c>
      <c r="V35" s="121">
        <f t="shared" si="15"/>
        <v>2042</v>
      </c>
      <c r="W35" s="121">
        <f t="shared" si="15"/>
        <v>2043</v>
      </c>
    </row>
    <row r="36" spans="3:23" x14ac:dyDescent="0.3">
      <c r="C36" s="11" t="s">
        <v>210</v>
      </c>
      <c r="D36" s="106">
        <f>'Directions and Options'!C25</f>
        <v>0</v>
      </c>
      <c r="E36" s="106">
        <f>D44</f>
        <v>0</v>
      </c>
      <c r="F36" s="106">
        <f t="shared" ref="F36:W36" si="16">E44</f>
        <v>0</v>
      </c>
      <c r="G36" s="106">
        <f t="shared" si="16"/>
        <v>10000</v>
      </c>
      <c r="H36" s="106">
        <f t="shared" si="16"/>
        <v>20500</v>
      </c>
      <c r="I36" s="106">
        <f t="shared" si="16"/>
        <v>31525</v>
      </c>
      <c r="J36" s="106">
        <f t="shared" si="16"/>
        <v>27983.694892187497</v>
      </c>
      <c r="K36" s="106">
        <f t="shared" si="16"/>
        <v>264.87035412498517</v>
      </c>
      <c r="L36" s="106">
        <f t="shared" si="16"/>
        <v>2278.1138718312345</v>
      </c>
      <c r="M36" s="106">
        <f t="shared" si="16"/>
        <v>4452.0195654227964</v>
      </c>
      <c r="N36" s="106">
        <f t="shared" si="16"/>
        <v>6796.4205436939365</v>
      </c>
      <c r="O36" s="106">
        <f t="shared" si="16"/>
        <v>9321.6955708786336</v>
      </c>
      <c r="P36" s="106">
        <f t="shared" si="16"/>
        <v>4033.5047423464903</v>
      </c>
      <c r="Q36" s="106">
        <f t="shared" si="16"/>
        <v>6553.7281280638144</v>
      </c>
      <c r="R36" s="106">
        <f t="shared" si="16"/>
        <v>9269.5191275250054</v>
      </c>
      <c r="S36" s="106">
        <f t="shared" si="16"/>
        <v>12192.742814750996</v>
      </c>
      <c r="T36" s="106">
        <f t="shared" si="16"/>
        <v>15335.920118263779</v>
      </c>
      <c r="U36" s="106">
        <f t="shared" si="16"/>
        <v>4882.7527654782134</v>
      </c>
      <c r="V36" s="106">
        <f t="shared" si="16"/>
        <v>7814.7231624403685</v>
      </c>
      <c r="W36" s="106">
        <f t="shared" si="16"/>
        <v>10973.927062011277</v>
      </c>
    </row>
    <row r="37" spans="3:23" x14ac:dyDescent="0.3">
      <c r="C37" s="11" t="s">
        <v>211</v>
      </c>
      <c r="D37" s="106">
        <f>D4</f>
        <v>0</v>
      </c>
      <c r="E37" s="106">
        <f t="shared" ref="E37:W37" si="17">E4</f>
        <v>-271803</v>
      </c>
      <c r="F37" s="106">
        <f>F4</f>
        <v>0</v>
      </c>
      <c r="G37" s="106">
        <f t="shared" si="17"/>
        <v>0</v>
      </c>
      <c r="H37" s="106">
        <f t="shared" si="17"/>
        <v>0</v>
      </c>
      <c r="I37" s="106">
        <f t="shared" si="17"/>
        <v>-14397.67153125</v>
      </c>
      <c r="J37" s="106">
        <f t="shared" si="17"/>
        <v>-247718.8245380625</v>
      </c>
      <c r="K37" s="106">
        <f t="shared" si="17"/>
        <v>0</v>
      </c>
      <c r="L37" s="106">
        <f t="shared" si="17"/>
        <v>0</v>
      </c>
      <c r="M37" s="106">
        <f t="shared" si="17"/>
        <v>0</v>
      </c>
      <c r="N37" s="106">
        <f t="shared" si="17"/>
        <v>0</v>
      </c>
      <c r="O37" s="106">
        <f t="shared" si="17"/>
        <v>-7624.0887876915003</v>
      </c>
      <c r="P37" s="106">
        <f t="shared" si="17"/>
        <v>0</v>
      </c>
      <c r="Q37" s="106">
        <f t="shared" si="17"/>
        <v>0</v>
      </c>
      <c r="R37" s="106">
        <f t="shared" si="17"/>
        <v>0</v>
      </c>
      <c r="S37" s="106">
        <f t="shared" si="17"/>
        <v>0</v>
      </c>
      <c r="T37" s="106">
        <f t="shared" si="17"/>
        <v>-13170.961644149756</v>
      </c>
      <c r="U37" s="106">
        <f t="shared" si="17"/>
        <v>0</v>
      </c>
      <c r="V37" s="106">
        <f t="shared" si="17"/>
        <v>0</v>
      </c>
      <c r="W37" s="106">
        <f t="shared" si="17"/>
        <v>0</v>
      </c>
    </row>
    <row r="38" spans="3:23" x14ac:dyDescent="0.3">
      <c r="C38" s="11" t="s">
        <v>204</v>
      </c>
      <c r="D38" s="106">
        <f>D36+D37</f>
        <v>0</v>
      </c>
      <c r="E38" s="106">
        <f t="shared" ref="E38:W38" si="18">E36+E37</f>
        <v>-271803</v>
      </c>
      <c r="F38" s="106">
        <f t="shared" si="18"/>
        <v>0</v>
      </c>
      <c r="G38" s="106">
        <f t="shared" si="18"/>
        <v>10000</v>
      </c>
      <c r="H38" s="106">
        <f t="shared" si="18"/>
        <v>20500</v>
      </c>
      <c r="I38" s="106">
        <f t="shared" si="18"/>
        <v>17127.328468749998</v>
      </c>
      <c r="J38" s="106">
        <f t="shared" si="18"/>
        <v>-219735.12964587501</v>
      </c>
      <c r="K38" s="106">
        <f t="shared" si="18"/>
        <v>264.87035412498517</v>
      </c>
      <c r="L38" s="106">
        <f t="shared" si="18"/>
        <v>2278.1138718312345</v>
      </c>
      <c r="M38" s="106">
        <f t="shared" si="18"/>
        <v>4452.0195654227964</v>
      </c>
      <c r="N38" s="106">
        <f t="shared" si="18"/>
        <v>6796.4205436939365</v>
      </c>
      <c r="O38" s="106">
        <f t="shared" si="18"/>
        <v>1697.6067831871333</v>
      </c>
      <c r="P38" s="106">
        <f t="shared" si="18"/>
        <v>4033.5047423464903</v>
      </c>
      <c r="Q38" s="106">
        <f t="shared" si="18"/>
        <v>6553.7281280638144</v>
      </c>
      <c r="R38" s="106">
        <f t="shared" si="18"/>
        <v>9269.5191275250054</v>
      </c>
      <c r="S38" s="106">
        <f t="shared" si="18"/>
        <v>12192.742814750996</v>
      </c>
      <c r="T38" s="106">
        <f t="shared" si="18"/>
        <v>2164.9584741140225</v>
      </c>
      <c r="U38" s="106">
        <f t="shared" si="18"/>
        <v>4882.7527654782134</v>
      </c>
      <c r="V38" s="106">
        <f t="shared" si="18"/>
        <v>7814.7231624403685</v>
      </c>
      <c r="W38" s="106">
        <f t="shared" si="18"/>
        <v>10973.927062011277</v>
      </c>
    </row>
    <row r="39" spans="3:23" x14ac:dyDescent="0.3">
      <c r="C39" s="12" t="s">
        <v>212</v>
      </c>
      <c r="D39" s="106">
        <f>IF(D38&lt;0,0,D38*'Directions and Options'!$C$26)</f>
        <v>0</v>
      </c>
      <c r="E39" s="106">
        <f>IF(E38&lt;0,0,E38*'Directions and Options'!$C$26)</f>
        <v>0</v>
      </c>
      <c r="F39" s="106">
        <f>IF(F38&lt;0,0,F38*'Directions and Options'!$C$26)</f>
        <v>0</v>
      </c>
      <c r="G39" s="106">
        <f>IF(G38&lt;0,0,G38*'Directions and Options'!$C$26)</f>
        <v>500</v>
      </c>
      <c r="H39" s="106">
        <f>IF(H38&lt;0,0,H38*'Directions and Options'!$C$26)</f>
        <v>1025</v>
      </c>
      <c r="I39" s="106">
        <f>IF(I38&lt;0,0,I38*'Directions and Options'!$C$26)</f>
        <v>856.36642343749998</v>
      </c>
      <c r="J39" s="106">
        <f>IF(J38&lt;0,0,J38*'Directions and Options'!$C$26)</f>
        <v>0</v>
      </c>
      <c r="K39" s="106">
        <f>IF(K38&lt;0,0,K38*'Directions and Options'!$C$26)</f>
        <v>13.243517706249259</v>
      </c>
      <c r="L39" s="106">
        <f>IF(L38&lt;0,0,L38*'Directions and Options'!$C$26)</f>
        <v>113.90569359156173</v>
      </c>
      <c r="M39" s="106">
        <f>IF(M38&lt;0,0,M38*'Directions and Options'!$C$26)</f>
        <v>222.60097827113984</v>
      </c>
      <c r="N39" s="106">
        <f>IF(N38&lt;0,0,N38*'Directions and Options'!$C$26)</f>
        <v>339.82102718469685</v>
      </c>
      <c r="O39" s="106">
        <f>IF(O38&lt;0,0,O38*'Directions and Options'!$C$26)</f>
        <v>84.880339159356666</v>
      </c>
      <c r="P39" s="106">
        <f>IF(P38&lt;0,0,P38*'Directions and Options'!$C$26)</f>
        <v>201.67523711732451</v>
      </c>
      <c r="Q39" s="106">
        <f>IF(Q38&lt;0,0,Q38*'Directions and Options'!$C$26)</f>
        <v>327.68640640319074</v>
      </c>
      <c r="R39" s="106">
        <f>IF(R38&lt;0,0,R38*'Directions and Options'!$C$26)</f>
        <v>463.47595637625028</v>
      </c>
      <c r="S39" s="106">
        <f>IF(S38&lt;0,0,S38*'Directions and Options'!$C$26)</f>
        <v>609.63714073754988</v>
      </c>
      <c r="T39" s="106">
        <f>IF(T38&lt;0,0,T38*'Directions and Options'!$C$26)</f>
        <v>108.24792370570113</v>
      </c>
      <c r="U39" s="106">
        <f>IF(U38&lt;0,0,U38*'Directions and Options'!$C$26)</f>
        <v>244.13763827391068</v>
      </c>
      <c r="V39" s="106">
        <f>IF(V38&lt;0,0,V38*'Directions and Options'!$C$26)</f>
        <v>390.73615812201842</v>
      </c>
      <c r="W39" s="106">
        <f>IF(W38&lt;0,0,W38*'Directions and Options'!$C$26)</f>
        <v>548.6963531005639</v>
      </c>
    </row>
    <row r="40" spans="3:23" x14ac:dyDescent="0.3">
      <c r="C40" s="11"/>
      <c r="D40" s="107"/>
      <c r="E40" s="108"/>
      <c r="F40" s="108"/>
      <c r="G40" s="108"/>
      <c r="H40" s="108"/>
      <c r="I40" s="108"/>
      <c r="J40" s="108"/>
      <c r="K40" s="108"/>
      <c r="L40" s="108"/>
      <c r="M40" s="108"/>
      <c r="N40" s="108"/>
      <c r="O40" s="108"/>
      <c r="P40" s="108"/>
      <c r="Q40" s="108"/>
      <c r="R40" s="108"/>
      <c r="S40" s="108"/>
      <c r="T40" s="108"/>
      <c r="U40" s="108"/>
      <c r="V40" s="108"/>
      <c r="W40" s="109"/>
    </row>
    <row r="41" spans="3:23" x14ac:dyDescent="0.3">
      <c r="C41" s="11" t="s">
        <v>213</v>
      </c>
      <c r="D41" s="106">
        <f>D32</f>
        <v>311920.9965807703</v>
      </c>
      <c r="E41" s="106">
        <f t="shared" ref="E41:W41" si="19">E32</f>
        <v>40117.996580770356</v>
      </c>
      <c r="F41" s="106">
        <f t="shared" si="19"/>
        <v>40117.996580770356</v>
      </c>
      <c r="G41" s="106">
        <f t="shared" si="19"/>
        <v>40117.996580770356</v>
      </c>
      <c r="H41" s="106">
        <f t="shared" si="19"/>
        <v>40117.996580770356</v>
      </c>
      <c r="I41" s="106">
        <f t="shared" si="19"/>
        <v>37512.380881885278</v>
      </c>
      <c r="J41" s="106">
        <f t="shared" si="19"/>
        <v>1093.3864950673476</v>
      </c>
      <c r="K41" s="106">
        <f t="shared" si="19"/>
        <v>1093.3864950673476</v>
      </c>
      <c r="L41" s="106">
        <f t="shared" si="19"/>
        <v>1093.3864950673476</v>
      </c>
      <c r="M41" s="106">
        <f t="shared" si="19"/>
        <v>1093.3864950673476</v>
      </c>
      <c r="N41" s="106">
        <f t="shared" si="19"/>
        <v>1093.3864950673476</v>
      </c>
      <c r="O41" s="106">
        <f t="shared" si="19"/>
        <v>556.73533667531171</v>
      </c>
      <c r="P41" s="106">
        <f t="shared" si="19"/>
        <v>556.73533667531171</v>
      </c>
      <c r="Q41" s="106">
        <f t="shared" si="19"/>
        <v>556.73533667531171</v>
      </c>
      <c r="R41" s="106">
        <f t="shared" si="19"/>
        <v>556.73533667531171</v>
      </c>
      <c r="S41" s="106">
        <f t="shared" si="19"/>
        <v>556.73533667531171</v>
      </c>
      <c r="T41" s="106">
        <f t="shared" si="19"/>
        <v>0</v>
      </c>
      <c r="U41" s="106">
        <f t="shared" si="19"/>
        <v>0</v>
      </c>
      <c r="V41" s="106">
        <f t="shared" si="19"/>
        <v>0</v>
      </c>
      <c r="W41" s="106">
        <f t="shared" si="19"/>
        <v>0</v>
      </c>
    </row>
    <row r="42" spans="3:23" x14ac:dyDescent="0.3">
      <c r="C42" s="17" t="s">
        <v>214</v>
      </c>
      <c r="D42" s="110">
        <f>-D37</f>
        <v>0</v>
      </c>
      <c r="E42" s="110">
        <f>-E37</f>
        <v>271803</v>
      </c>
      <c r="F42" s="110">
        <v>10000</v>
      </c>
      <c r="G42" s="110">
        <v>10000</v>
      </c>
      <c r="H42" s="110">
        <v>10000</v>
      </c>
      <c r="I42" s="110">
        <v>10000</v>
      </c>
      <c r="J42" s="110">
        <v>220000</v>
      </c>
      <c r="K42" s="110">
        <v>2000</v>
      </c>
      <c r="L42" s="110">
        <f>K42*1.03</f>
        <v>2060</v>
      </c>
      <c r="M42" s="110">
        <f t="shared" ref="M42:W42" si="20">L42*1.03</f>
        <v>2121.8000000000002</v>
      </c>
      <c r="N42" s="110">
        <f t="shared" si="20"/>
        <v>2185.4540000000002</v>
      </c>
      <c r="O42" s="110">
        <f t="shared" si="20"/>
        <v>2251.0176200000001</v>
      </c>
      <c r="P42" s="110">
        <f t="shared" si="20"/>
        <v>2318.5481486000003</v>
      </c>
      <c r="Q42" s="110">
        <f t="shared" si="20"/>
        <v>2388.1045930580003</v>
      </c>
      <c r="R42" s="110">
        <f t="shared" si="20"/>
        <v>2459.7477308497405</v>
      </c>
      <c r="S42" s="110">
        <f t="shared" si="20"/>
        <v>2533.5401627752326</v>
      </c>
      <c r="T42" s="110">
        <f t="shared" si="20"/>
        <v>2609.5463676584895</v>
      </c>
      <c r="U42" s="110">
        <f t="shared" si="20"/>
        <v>2687.8327586882442</v>
      </c>
      <c r="V42" s="110">
        <f t="shared" si="20"/>
        <v>2768.4677414488915</v>
      </c>
      <c r="W42" s="110">
        <f t="shared" si="20"/>
        <v>2851.5217736923582</v>
      </c>
    </row>
    <row r="43" spans="3:23" x14ac:dyDescent="0.3">
      <c r="C43" s="11"/>
      <c r="D43" s="107"/>
      <c r="E43" s="108"/>
      <c r="F43" s="108"/>
      <c r="G43" s="108"/>
      <c r="H43" s="108"/>
      <c r="I43" s="108"/>
      <c r="J43" s="108"/>
      <c r="K43" s="108"/>
      <c r="L43" s="108"/>
      <c r="M43" s="108"/>
      <c r="N43" s="108"/>
      <c r="O43" s="108"/>
      <c r="P43" s="108"/>
      <c r="Q43" s="108"/>
      <c r="R43" s="108"/>
      <c r="S43" s="108"/>
      <c r="T43" s="108"/>
      <c r="U43" s="108"/>
      <c r="V43" s="108"/>
      <c r="W43" s="109"/>
    </row>
    <row r="44" spans="3:23" x14ac:dyDescent="0.3">
      <c r="C44" s="12" t="s">
        <v>215</v>
      </c>
      <c r="D44" s="106">
        <f>SUM(D38,D39,D42)</f>
        <v>0</v>
      </c>
      <c r="E44" s="106">
        <f t="shared" ref="E44:W44" si="21">SUM(E38,E39,E42)</f>
        <v>0</v>
      </c>
      <c r="F44" s="106">
        <f t="shared" si="21"/>
        <v>10000</v>
      </c>
      <c r="G44" s="106">
        <f t="shared" si="21"/>
        <v>20500</v>
      </c>
      <c r="H44" s="106">
        <f t="shared" si="21"/>
        <v>31525</v>
      </c>
      <c r="I44" s="106">
        <f t="shared" si="21"/>
        <v>27983.694892187497</v>
      </c>
      <c r="J44" s="106">
        <f t="shared" si="21"/>
        <v>264.87035412498517</v>
      </c>
      <c r="K44" s="106">
        <f t="shared" si="21"/>
        <v>2278.1138718312345</v>
      </c>
      <c r="L44" s="106">
        <f t="shared" si="21"/>
        <v>4452.0195654227964</v>
      </c>
      <c r="M44" s="106">
        <f t="shared" si="21"/>
        <v>6796.4205436939365</v>
      </c>
      <c r="N44" s="106">
        <f t="shared" si="21"/>
        <v>9321.6955708786336</v>
      </c>
      <c r="O44" s="106">
        <f t="shared" si="21"/>
        <v>4033.5047423464903</v>
      </c>
      <c r="P44" s="106">
        <f t="shared" si="21"/>
        <v>6553.7281280638144</v>
      </c>
      <c r="Q44" s="106">
        <f t="shared" si="21"/>
        <v>9269.5191275250054</v>
      </c>
      <c r="R44" s="106">
        <f t="shared" si="21"/>
        <v>12192.742814750996</v>
      </c>
      <c r="S44" s="106">
        <f t="shared" si="21"/>
        <v>15335.920118263779</v>
      </c>
      <c r="T44" s="106">
        <f t="shared" si="21"/>
        <v>4882.7527654782134</v>
      </c>
      <c r="U44" s="106">
        <f t="shared" si="21"/>
        <v>7814.7231624403685</v>
      </c>
      <c r="V44" s="106">
        <f t="shared" si="21"/>
        <v>10973.927062011277</v>
      </c>
      <c r="W44" s="106">
        <f t="shared" si="21"/>
        <v>14374.145188804199</v>
      </c>
    </row>
    <row r="46" spans="3:23" ht="14.5" thickBot="1" x14ac:dyDescent="0.35"/>
    <row r="47" spans="3:23" ht="14.15" customHeight="1" x14ac:dyDescent="0.3">
      <c r="D47" s="174" t="s">
        <v>216</v>
      </c>
      <c r="E47" s="175"/>
      <c r="F47" s="178">
        <f>SUM(D42:W42)</f>
        <v>563038.58089677116</v>
      </c>
    </row>
    <row r="48" spans="3:23" ht="14.5" thickBot="1" x14ac:dyDescent="0.35">
      <c r="D48" s="176"/>
      <c r="E48" s="177"/>
      <c r="F48" s="179"/>
    </row>
    <row r="49" spans="4:4" x14ac:dyDescent="0.3">
      <c r="D49" s="10" t="s">
        <v>217</v>
      </c>
    </row>
  </sheetData>
  <mergeCells count="2">
    <mergeCell ref="D47:E48"/>
    <mergeCell ref="F47:F48"/>
  </mergeCells>
  <conditionalFormatting sqref="D44:W44">
    <cfRule type="cellIs" dxfId="0" priority="1" operator="less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8A1E-97A2-4DA4-AB94-23D20F5A7D36}">
  <sheetPr codeName="Sheet8"/>
  <dimension ref="M4:AH93"/>
  <sheetViews>
    <sheetView zoomScale="85" zoomScaleNormal="85" workbookViewId="0">
      <pane ySplit="1" topLeftCell="A29" activePane="bottomLeft" state="frozen"/>
      <selection pane="bottomLeft" activeCell="Q62" sqref="Q62"/>
    </sheetView>
  </sheetViews>
  <sheetFormatPr defaultRowHeight="14" x14ac:dyDescent="0.3"/>
  <cols>
    <col min="1" max="1" width="21.58203125" bestFit="1" customWidth="1"/>
    <col min="2" max="2" width="11" bestFit="1" customWidth="1"/>
    <col min="12" max="12" width="48.58203125" customWidth="1"/>
    <col min="13" max="13" width="30.9140625" customWidth="1"/>
    <col min="14" max="33" width="12" customWidth="1"/>
    <col min="34" max="34" width="19.58203125" customWidth="1"/>
    <col min="36" max="36" width="15.75" customWidth="1"/>
    <col min="37" max="37" width="14.75" customWidth="1"/>
    <col min="40" max="40" width="26.75" customWidth="1"/>
  </cols>
  <sheetData>
    <row r="4" spans="13:34" x14ac:dyDescent="0.3">
      <c r="N4">
        <f>Reserves!D2</f>
        <v>2024</v>
      </c>
      <c r="O4">
        <f>Reserves!E2</f>
        <v>2025</v>
      </c>
      <c r="P4">
        <f>Reserves!F2</f>
        <v>2026</v>
      </c>
      <c r="Q4">
        <f>Reserves!G2</f>
        <v>2027</v>
      </c>
      <c r="R4">
        <f>Reserves!H2</f>
        <v>2028</v>
      </c>
      <c r="S4">
        <f>Reserves!I2</f>
        <v>2029</v>
      </c>
      <c r="T4">
        <f>Reserves!J2</f>
        <v>2030</v>
      </c>
      <c r="U4">
        <f>Reserves!K2</f>
        <v>2031</v>
      </c>
      <c r="V4">
        <f>Reserves!L2</f>
        <v>2032</v>
      </c>
      <c r="W4">
        <f>Reserves!M2</f>
        <v>2033</v>
      </c>
      <c r="X4">
        <f>Reserves!N2</f>
        <v>2034</v>
      </c>
      <c r="Y4">
        <f>Reserves!O2</f>
        <v>2035</v>
      </c>
      <c r="Z4">
        <f>Reserves!P2</f>
        <v>2036</v>
      </c>
      <c r="AA4">
        <f>Reserves!Q2</f>
        <v>2037</v>
      </c>
      <c r="AB4">
        <f>Reserves!R2</f>
        <v>2038</v>
      </c>
      <c r="AC4">
        <f>Reserves!S2</f>
        <v>2039</v>
      </c>
      <c r="AD4">
        <f>Reserves!T2</f>
        <v>2040</v>
      </c>
      <c r="AE4">
        <f>Reserves!U2</f>
        <v>2041</v>
      </c>
      <c r="AF4">
        <f>Reserves!V2</f>
        <v>2042</v>
      </c>
      <c r="AG4">
        <f>Reserves!W2</f>
        <v>2043</v>
      </c>
      <c r="AH4" t="str">
        <f>" "</f>
        <v xml:space="preserve"> </v>
      </c>
    </row>
    <row r="5" spans="13:34" x14ac:dyDescent="0.3">
      <c r="M5" s="18" t="s">
        <v>211</v>
      </c>
      <c r="N5" s="20">
        <f>-Reserves!D37</f>
        <v>0</v>
      </c>
      <c r="O5" s="20">
        <f>-Reserves!E37</f>
        <v>271803</v>
      </c>
      <c r="P5" s="20">
        <f>-Reserves!F37</f>
        <v>0</v>
      </c>
      <c r="Q5" s="20">
        <f>-Reserves!G37</f>
        <v>0</v>
      </c>
      <c r="R5" s="20">
        <f>-Reserves!H37</f>
        <v>0</v>
      </c>
      <c r="S5" s="20">
        <f>-Reserves!I37</f>
        <v>14397.67153125</v>
      </c>
      <c r="T5" s="20">
        <f>-Reserves!J37</f>
        <v>247718.8245380625</v>
      </c>
      <c r="U5" s="20">
        <f>-Reserves!K37</f>
        <v>0</v>
      </c>
      <c r="V5" s="20">
        <f>-Reserves!L37</f>
        <v>0</v>
      </c>
      <c r="W5" s="20">
        <f>-Reserves!M37</f>
        <v>0</v>
      </c>
      <c r="X5" s="20">
        <f>-Reserves!N37</f>
        <v>0</v>
      </c>
      <c r="Y5" s="20">
        <f>-Reserves!O37</f>
        <v>7624.0887876915003</v>
      </c>
      <c r="Z5" s="20">
        <f>-Reserves!P37</f>
        <v>0</v>
      </c>
      <c r="AA5" s="20">
        <f>-Reserves!Q37</f>
        <v>0</v>
      </c>
      <c r="AB5" s="20">
        <f>-Reserves!R37</f>
        <v>0</v>
      </c>
      <c r="AC5" s="20">
        <f>-Reserves!S37</f>
        <v>0</v>
      </c>
      <c r="AD5" s="20">
        <f>-Reserves!T37</f>
        <v>13170.961644149756</v>
      </c>
      <c r="AE5" s="20">
        <f>-Reserves!U37</f>
        <v>0</v>
      </c>
      <c r="AF5" s="20">
        <f>-Reserves!V37</f>
        <v>0</v>
      </c>
      <c r="AG5" s="20">
        <f>-Reserves!W37</f>
        <v>0</v>
      </c>
    </row>
    <row r="6" spans="13:34" x14ac:dyDescent="0.3">
      <c r="M6" s="18" t="s">
        <v>218</v>
      </c>
      <c r="N6" s="10">
        <f>N5</f>
        <v>0</v>
      </c>
      <c r="O6" s="10">
        <f>N6+O5</f>
        <v>271803</v>
      </c>
      <c r="P6" s="10">
        <f t="shared" ref="P6:AG6" si="0">O6+P5</f>
        <v>271803</v>
      </c>
      <c r="Q6" s="10">
        <f t="shared" si="0"/>
        <v>271803</v>
      </c>
      <c r="R6" s="10">
        <f t="shared" si="0"/>
        <v>271803</v>
      </c>
      <c r="S6" s="10">
        <f t="shared" si="0"/>
        <v>286200.67153125</v>
      </c>
      <c r="T6" s="10">
        <f t="shared" si="0"/>
        <v>533919.49606931256</v>
      </c>
      <c r="U6" s="10">
        <f t="shared" si="0"/>
        <v>533919.49606931256</v>
      </c>
      <c r="V6" s="10">
        <f t="shared" si="0"/>
        <v>533919.49606931256</v>
      </c>
      <c r="W6" s="10">
        <f t="shared" si="0"/>
        <v>533919.49606931256</v>
      </c>
      <c r="X6" s="10">
        <f t="shared" si="0"/>
        <v>533919.49606931256</v>
      </c>
      <c r="Y6" s="10">
        <f t="shared" si="0"/>
        <v>541543.58485700411</v>
      </c>
      <c r="Z6" s="10">
        <f t="shared" si="0"/>
        <v>541543.58485700411</v>
      </c>
      <c r="AA6" s="10">
        <f t="shared" si="0"/>
        <v>541543.58485700411</v>
      </c>
      <c r="AB6" s="10">
        <f t="shared" si="0"/>
        <v>541543.58485700411</v>
      </c>
      <c r="AC6" s="10">
        <f t="shared" si="0"/>
        <v>541543.58485700411</v>
      </c>
      <c r="AD6" s="10">
        <f t="shared" si="0"/>
        <v>554714.54650115385</v>
      </c>
      <c r="AE6" s="10">
        <f t="shared" si="0"/>
        <v>554714.54650115385</v>
      </c>
      <c r="AF6" s="10">
        <f t="shared" si="0"/>
        <v>554714.54650115385</v>
      </c>
      <c r="AG6" s="10">
        <f t="shared" si="0"/>
        <v>554714.54650115385</v>
      </c>
    </row>
    <row r="7" spans="13:34" x14ac:dyDescent="0.3">
      <c r="M7" s="19" t="s">
        <v>219</v>
      </c>
      <c r="N7" s="20">
        <f>Reserves!D42</f>
        <v>0</v>
      </c>
      <c r="O7" s="20">
        <f>Reserves!E42</f>
        <v>271803</v>
      </c>
      <c r="P7" s="20">
        <f>Reserves!F42</f>
        <v>10000</v>
      </c>
      <c r="Q7" s="20">
        <f>Reserves!G42</f>
        <v>10000</v>
      </c>
      <c r="R7" s="20">
        <f>Reserves!H42</f>
        <v>10000</v>
      </c>
      <c r="S7" s="20">
        <f>Reserves!I42</f>
        <v>10000</v>
      </c>
      <c r="T7" s="20">
        <f>Reserves!J42</f>
        <v>220000</v>
      </c>
      <c r="U7" s="20">
        <f>Reserves!K42</f>
        <v>2000</v>
      </c>
      <c r="V7" s="20">
        <f>Reserves!L42</f>
        <v>2060</v>
      </c>
      <c r="W7" s="20">
        <f>Reserves!M42</f>
        <v>2121.8000000000002</v>
      </c>
      <c r="X7" s="20">
        <f>Reserves!N42</f>
        <v>2185.4540000000002</v>
      </c>
      <c r="Y7" s="20">
        <f>Reserves!O42</f>
        <v>2251.0176200000001</v>
      </c>
      <c r="Z7" s="20">
        <f>Reserves!P42</f>
        <v>2318.5481486000003</v>
      </c>
      <c r="AA7" s="20">
        <f>Reserves!Q42</f>
        <v>2388.1045930580003</v>
      </c>
      <c r="AB7" s="20">
        <f>Reserves!R42</f>
        <v>2459.7477308497405</v>
      </c>
      <c r="AC7" s="20">
        <f>Reserves!S42</f>
        <v>2533.5401627752326</v>
      </c>
      <c r="AD7" s="20">
        <f>Reserves!T42</f>
        <v>2609.5463676584895</v>
      </c>
      <c r="AE7" s="20">
        <f>Reserves!U42</f>
        <v>2687.8327586882442</v>
      </c>
      <c r="AF7" s="20">
        <f>Reserves!V42</f>
        <v>2768.4677414488915</v>
      </c>
      <c r="AG7" s="20">
        <f>Reserves!W42</f>
        <v>2851.5217736923582</v>
      </c>
    </row>
    <row r="8" spans="13:34" x14ac:dyDescent="0.3">
      <c r="M8" s="18" t="s">
        <v>220</v>
      </c>
      <c r="N8" s="10">
        <f>N7</f>
        <v>0</v>
      </c>
      <c r="O8" s="10">
        <f>N8+O7</f>
        <v>271803</v>
      </c>
      <c r="P8" s="10">
        <f t="shared" ref="P8:AG8" si="1">O8+P7</f>
        <v>281803</v>
      </c>
      <c r="Q8" s="10">
        <f t="shared" si="1"/>
        <v>291803</v>
      </c>
      <c r="R8" s="10">
        <f t="shared" si="1"/>
        <v>301803</v>
      </c>
      <c r="S8" s="10">
        <f t="shared" si="1"/>
        <v>311803</v>
      </c>
      <c r="T8" s="10">
        <f t="shared" si="1"/>
        <v>531803</v>
      </c>
      <c r="U8" s="10">
        <f t="shared" si="1"/>
        <v>533803</v>
      </c>
      <c r="V8" s="10">
        <f t="shared" si="1"/>
        <v>535863</v>
      </c>
      <c r="W8" s="10">
        <f t="shared" si="1"/>
        <v>537984.80000000005</v>
      </c>
      <c r="X8" s="10">
        <f t="shared" si="1"/>
        <v>540170.25400000007</v>
      </c>
      <c r="Y8" s="10">
        <f t="shared" si="1"/>
        <v>542421.27162000013</v>
      </c>
      <c r="Z8" s="10">
        <f t="shared" si="1"/>
        <v>544739.81976860017</v>
      </c>
      <c r="AA8" s="10">
        <f t="shared" si="1"/>
        <v>547127.92436165817</v>
      </c>
      <c r="AB8" s="10">
        <f t="shared" si="1"/>
        <v>549587.67209250794</v>
      </c>
      <c r="AC8" s="10">
        <f t="shared" si="1"/>
        <v>552121.21225528314</v>
      </c>
      <c r="AD8" s="10">
        <f t="shared" si="1"/>
        <v>554730.75862294168</v>
      </c>
      <c r="AE8" s="10">
        <f t="shared" si="1"/>
        <v>557418.59138162993</v>
      </c>
      <c r="AF8" s="10">
        <f t="shared" si="1"/>
        <v>560187.05912307883</v>
      </c>
      <c r="AG8" s="10">
        <f t="shared" si="1"/>
        <v>563038.58089677116</v>
      </c>
    </row>
    <row r="9" spans="13:34" x14ac:dyDescent="0.3">
      <c r="M9" s="18" t="s">
        <v>221</v>
      </c>
      <c r="N9" s="20">
        <f>Reserves!D44</f>
        <v>0</v>
      </c>
      <c r="O9" s="20">
        <f>Reserves!E44</f>
        <v>0</v>
      </c>
      <c r="P9" s="20">
        <f>Reserves!F44</f>
        <v>10000</v>
      </c>
      <c r="Q9" s="20">
        <f>Reserves!G44</f>
        <v>20500</v>
      </c>
      <c r="R9" s="20">
        <f>Reserves!H44</f>
        <v>31525</v>
      </c>
      <c r="S9" s="20">
        <f>Reserves!I44</f>
        <v>27983.694892187497</v>
      </c>
      <c r="T9" s="20">
        <f>Reserves!J44</f>
        <v>264.87035412498517</v>
      </c>
      <c r="U9" s="20">
        <f>Reserves!K44</f>
        <v>2278.1138718312345</v>
      </c>
      <c r="V9" s="20">
        <f>Reserves!L44</f>
        <v>4452.0195654227964</v>
      </c>
      <c r="W9" s="20">
        <f>Reserves!M44</f>
        <v>6796.4205436939365</v>
      </c>
      <c r="X9" s="20">
        <f>Reserves!N44</f>
        <v>9321.6955708786336</v>
      </c>
      <c r="Y9" s="20">
        <f>Reserves!O44</f>
        <v>4033.5047423464903</v>
      </c>
      <c r="Z9" s="20">
        <f>Reserves!P44</f>
        <v>6553.7281280638144</v>
      </c>
      <c r="AA9" s="20">
        <f>Reserves!Q44</f>
        <v>9269.5191275250054</v>
      </c>
      <c r="AB9" s="20">
        <f>Reserves!R44</f>
        <v>12192.742814750996</v>
      </c>
      <c r="AC9" s="20">
        <f>Reserves!S44</f>
        <v>15335.920118263779</v>
      </c>
      <c r="AD9" s="20">
        <f>Reserves!T44</f>
        <v>4882.7527654782134</v>
      </c>
      <c r="AE9" s="20">
        <f>Reserves!U44</f>
        <v>7814.7231624403685</v>
      </c>
      <c r="AF9" s="20">
        <f>Reserves!V44</f>
        <v>10973.927062011277</v>
      </c>
      <c r="AG9" s="20">
        <f>Reserves!W44</f>
        <v>14374.145188804199</v>
      </c>
    </row>
    <row r="10" spans="13:34" x14ac:dyDescent="0.3">
      <c r="M10" s="18" t="s">
        <v>222</v>
      </c>
      <c r="N10" s="20">
        <f>Reserves!D39</f>
        <v>0</v>
      </c>
      <c r="O10" s="20">
        <f>Reserves!E39</f>
        <v>0</v>
      </c>
      <c r="P10" s="20">
        <f>Reserves!F39</f>
        <v>0</v>
      </c>
      <c r="Q10" s="20">
        <f>Reserves!G39</f>
        <v>500</v>
      </c>
      <c r="R10" s="20">
        <f>Reserves!H39</f>
        <v>1025</v>
      </c>
      <c r="S10" s="20">
        <f>Reserves!I39</f>
        <v>856.36642343749998</v>
      </c>
      <c r="T10" s="20">
        <f>Reserves!J39</f>
        <v>0</v>
      </c>
      <c r="U10" s="20">
        <f>Reserves!K39</f>
        <v>13.243517706249259</v>
      </c>
      <c r="V10" s="20">
        <f>Reserves!L39</f>
        <v>113.90569359156173</v>
      </c>
      <c r="W10" s="20">
        <f>Reserves!M39</f>
        <v>222.60097827113984</v>
      </c>
      <c r="X10" s="20">
        <f>Reserves!N39</f>
        <v>339.82102718469685</v>
      </c>
      <c r="Y10" s="20">
        <f>Reserves!O39</f>
        <v>84.880339159356666</v>
      </c>
      <c r="Z10" s="20">
        <f>Reserves!P39</f>
        <v>201.67523711732451</v>
      </c>
      <c r="AA10" s="20">
        <f>Reserves!Q39</f>
        <v>327.68640640319074</v>
      </c>
      <c r="AB10" s="20">
        <f>Reserves!R39</f>
        <v>463.47595637625028</v>
      </c>
      <c r="AC10" s="20">
        <f>Reserves!S39</f>
        <v>609.63714073754988</v>
      </c>
      <c r="AD10" s="20">
        <f>Reserves!T39</f>
        <v>108.24792370570113</v>
      </c>
      <c r="AE10" s="20">
        <f>Reserves!U39</f>
        <v>244.13763827391068</v>
      </c>
      <c r="AF10" s="20">
        <f>Reserves!V39</f>
        <v>390.73615812201842</v>
      </c>
      <c r="AG10" s="20">
        <f>Reserves!W39</f>
        <v>548.6963531005639</v>
      </c>
    </row>
    <row r="11" spans="13:34" x14ac:dyDescent="0.3">
      <c r="M11" s="18" t="s">
        <v>223</v>
      </c>
      <c r="N11" s="10">
        <f>N10</f>
        <v>0</v>
      </c>
      <c r="O11" s="10">
        <f>N11+O10</f>
        <v>0</v>
      </c>
      <c r="P11" s="10">
        <f t="shared" ref="P11:AG11" si="2">O11+P10</f>
        <v>0</v>
      </c>
      <c r="Q11" s="10">
        <f t="shared" si="2"/>
        <v>500</v>
      </c>
      <c r="R11" s="10">
        <f t="shared" si="2"/>
        <v>1525</v>
      </c>
      <c r="S11" s="10">
        <f t="shared" si="2"/>
        <v>2381.3664234375001</v>
      </c>
      <c r="T11" s="10">
        <f t="shared" si="2"/>
        <v>2381.3664234375001</v>
      </c>
      <c r="U11" s="10">
        <f t="shared" si="2"/>
        <v>2394.6099411437494</v>
      </c>
      <c r="V11" s="10">
        <f t="shared" si="2"/>
        <v>2508.5156347353113</v>
      </c>
      <c r="W11" s="10">
        <f t="shared" si="2"/>
        <v>2731.1166130064512</v>
      </c>
      <c r="X11" s="10">
        <f t="shared" si="2"/>
        <v>3070.9376401911481</v>
      </c>
      <c r="Y11" s="10">
        <f t="shared" si="2"/>
        <v>3155.8179793505046</v>
      </c>
      <c r="Z11" s="10">
        <f t="shared" si="2"/>
        <v>3357.4932164678294</v>
      </c>
      <c r="AA11" s="10">
        <f t="shared" si="2"/>
        <v>3685.17962287102</v>
      </c>
      <c r="AB11" s="10">
        <f t="shared" si="2"/>
        <v>4148.65557924727</v>
      </c>
      <c r="AC11" s="10">
        <f t="shared" si="2"/>
        <v>4758.29271998482</v>
      </c>
      <c r="AD11" s="10">
        <f t="shared" si="2"/>
        <v>4866.5406436905214</v>
      </c>
      <c r="AE11" s="10">
        <f t="shared" si="2"/>
        <v>5110.6782819644322</v>
      </c>
      <c r="AF11" s="10">
        <f t="shared" si="2"/>
        <v>5501.4144400864507</v>
      </c>
      <c r="AG11" s="10">
        <f t="shared" si="2"/>
        <v>6050.1107931870147</v>
      </c>
    </row>
    <row r="12" spans="13:34" x14ac:dyDescent="0.3">
      <c r="M12" s="18" t="s">
        <v>224</v>
      </c>
      <c r="N12" s="10">
        <f>N11+N8+'Directions and Options'!$C$25</f>
        <v>0</v>
      </c>
      <c r="O12" s="10">
        <f>O11+O8+'Directions and Options'!$C$25</f>
        <v>271803</v>
      </c>
      <c r="P12" s="10">
        <f>P11+P8+'Directions and Options'!$C$25</f>
        <v>281803</v>
      </c>
      <c r="Q12" s="10">
        <f>Q11+Q8+'Directions and Options'!$C$25</f>
        <v>292303</v>
      </c>
      <c r="R12" s="10">
        <f>R11+R8+'Directions and Options'!$C$25</f>
        <v>303328</v>
      </c>
      <c r="S12" s="10">
        <f>S11+S8+'Directions and Options'!$C$25</f>
        <v>314184.36642343749</v>
      </c>
      <c r="T12" s="10">
        <f>T11+T8+'Directions and Options'!$C$25</f>
        <v>534184.36642343749</v>
      </c>
      <c r="U12" s="10">
        <f>U11+U8+'Directions and Options'!$C$25</f>
        <v>536197.60994114378</v>
      </c>
      <c r="V12" s="10">
        <f>V11+V8+'Directions and Options'!$C$25</f>
        <v>538371.51563473535</v>
      </c>
      <c r="W12" s="10">
        <f>W11+W8+'Directions and Options'!$C$25</f>
        <v>540715.9166130065</v>
      </c>
      <c r="X12" s="10">
        <f>X11+X8+'Directions and Options'!$C$25</f>
        <v>543241.19164019125</v>
      </c>
      <c r="Y12" s="10">
        <f>Y11+Y8+'Directions and Options'!$C$25</f>
        <v>545577.08959935058</v>
      </c>
      <c r="Z12" s="10">
        <f>Z11+Z8+'Directions and Options'!$C$25</f>
        <v>548097.31298506795</v>
      </c>
      <c r="AA12" s="10">
        <f>AA11+AA8+'Directions and Options'!$C$25</f>
        <v>550813.10398452915</v>
      </c>
      <c r="AB12" s="10">
        <f>AB11+AB8+'Directions and Options'!$C$25</f>
        <v>553736.32767175522</v>
      </c>
      <c r="AC12" s="10">
        <f>AC11+AC8+'Directions and Options'!$C$25</f>
        <v>556879.50497526792</v>
      </c>
      <c r="AD12" s="10">
        <f>AD11+AD8+'Directions and Options'!$C$25</f>
        <v>559597.29926663218</v>
      </c>
      <c r="AE12" s="10">
        <f>AE11+AE8+'Directions and Options'!$C$25</f>
        <v>562529.26966359431</v>
      </c>
      <c r="AF12" s="10">
        <f>AF11+AF8+'Directions and Options'!$C$25</f>
        <v>565688.47356316529</v>
      </c>
      <c r="AG12" s="10">
        <f>AG11+AG8+'Directions and Options'!$C$25</f>
        <v>569088.69168995821</v>
      </c>
    </row>
    <row r="31" spans="13:33" x14ac:dyDescent="0.3">
      <c r="N31">
        <f t="shared" ref="N31:AG31" si="3">N4</f>
        <v>2024</v>
      </c>
      <c r="O31">
        <f t="shared" si="3"/>
        <v>2025</v>
      </c>
      <c r="P31">
        <f t="shared" si="3"/>
        <v>2026</v>
      </c>
      <c r="Q31">
        <f t="shared" si="3"/>
        <v>2027</v>
      </c>
      <c r="R31">
        <f t="shared" si="3"/>
        <v>2028</v>
      </c>
      <c r="S31">
        <f t="shared" si="3"/>
        <v>2029</v>
      </c>
      <c r="T31">
        <f t="shared" si="3"/>
        <v>2030</v>
      </c>
      <c r="U31">
        <f t="shared" si="3"/>
        <v>2031</v>
      </c>
      <c r="V31">
        <f t="shared" si="3"/>
        <v>2032</v>
      </c>
      <c r="W31">
        <f t="shared" si="3"/>
        <v>2033</v>
      </c>
      <c r="X31">
        <f t="shared" si="3"/>
        <v>2034</v>
      </c>
      <c r="Y31">
        <f t="shared" si="3"/>
        <v>2035</v>
      </c>
      <c r="Z31">
        <f t="shared" si="3"/>
        <v>2036</v>
      </c>
      <c r="AA31">
        <f t="shared" si="3"/>
        <v>2037</v>
      </c>
      <c r="AB31">
        <f t="shared" si="3"/>
        <v>2038</v>
      </c>
      <c r="AC31">
        <f t="shared" si="3"/>
        <v>2039</v>
      </c>
      <c r="AD31">
        <f t="shared" si="3"/>
        <v>2040</v>
      </c>
      <c r="AE31">
        <f t="shared" si="3"/>
        <v>2041</v>
      </c>
      <c r="AF31">
        <f t="shared" si="3"/>
        <v>2042</v>
      </c>
      <c r="AG31">
        <f t="shared" si="3"/>
        <v>2043</v>
      </c>
    </row>
    <row r="32" spans="13:33" x14ac:dyDescent="0.3">
      <c r="M32" t="str">
        <f t="shared" ref="M32:AG32" si="4">M5</f>
        <v>Costs</v>
      </c>
      <c r="N32" s="20">
        <f t="shared" si="4"/>
        <v>0</v>
      </c>
      <c r="O32" s="20">
        <f t="shared" si="4"/>
        <v>271803</v>
      </c>
      <c r="P32" s="20">
        <f t="shared" si="4"/>
        <v>0</v>
      </c>
      <c r="Q32" s="20">
        <f t="shared" si="4"/>
        <v>0</v>
      </c>
      <c r="R32" s="20">
        <f t="shared" si="4"/>
        <v>0</v>
      </c>
      <c r="S32" s="20">
        <f t="shared" si="4"/>
        <v>14397.67153125</v>
      </c>
      <c r="T32" s="20">
        <f t="shared" si="4"/>
        <v>247718.8245380625</v>
      </c>
      <c r="U32" s="20">
        <f t="shared" si="4"/>
        <v>0</v>
      </c>
      <c r="V32" s="20">
        <f t="shared" si="4"/>
        <v>0</v>
      </c>
      <c r="W32" s="20">
        <f t="shared" si="4"/>
        <v>0</v>
      </c>
      <c r="X32" s="20">
        <f t="shared" si="4"/>
        <v>0</v>
      </c>
      <c r="Y32" s="20">
        <f t="shared" si="4"/>
        <v>7624.0887876915003</v>
      </c>
      <c r="Z32" s="20">
        <f t="shared" si="4"/>
        <v>0</v>
      </c>
      <c r="AA32" s="20">
        <f t="shared" si="4"/>
        <v>0</v>
      </c>
      <c r="AB32" s="20">
        <f t="shared" si="4"/>
        <v>0</v>
      </c>
      <c r="AC32" s="20">
        <f t="shared" si="4"/>
        <v>0</v>
      </c>
      <c r="AD32" s="20">
        <f t="shared" si="4"/>
        <v>13170.961644149756</v>
      </c>
      <c r="AE32" s="20">
        <f t="shared" si="4"/>
        <v>0</v>
      </c>
      <c r="AF32" s="20">
        <f t="shared" si="4"/>
        <v>0</v>
      </c>
      <c r="AG32" s="20">
        <f t="shared" si="4"/>
        <v>0</v>
      </c>
    </row>
    <row r="33" spans="13:33" x14ac:dyDescent="0.3">
      <c r="M33" t="str">
        <f t="shared" ref="M33:AG33" si="5">M6</f>
        <v xml:space="preserve">Accumulated Costs </v>
      </c>
      <c r="N33" s="20">
        <f t="shared" si="5"/>
        <v>0</v>
      </c>
      <c r="O33" s="20">
        <f t="shared" si="5"/>
        <v>271803</v>
      </c>
      <c r="P33" s="20">
        <f t="shared" si="5"/>
        <v>271803</v>
      </c>
      <c r="Q33" s="20">
        <f t="shared" si="5"/>
        <v>271803</v>
      </c>
      <c r="R33" s="20">
        <f t="shared" si="5"/>
        <v>271803</v>
      </c>
      <c r="S33" s="20">
        <f t="shared" si="5"/>
        <v>286200.67153125</v>
      </c>
      <c r="T33" s="20">
        <f t="shared" si="5"/>
        <v>533919.49606931256</v>
      </c>
      <c r="U33" s="20">
        <f t="shared" si="5"/>
        <v>533919.49606931256</v>
      </c>
      <c r="V33" s="20">
        <f t="shared" si="5"/>
        <v>533919.49606931256</v>
      </c>
      <c r="W33" s="20">
        <f t="shared" si="5"/>
        <v>533919.49606931256</v>
      </c>
      <c r="X33" s="20">
        <f t="shared" si="5"/>
        <v>533919.49606931256</v>
      </c>
      <c r="Y33" s="20">
        <f t="shared" si="5"/>
        <v>541543.58485700411</v>
      </c>
      <c r="Z33" s="20">
        <f t="shared" si="5"/>
        <v>541543.58485700411</v>
      </c>
      <c r="AA33" s="20">
        <f t="shared" si="5"/>
        <v>541543.58485700411</v>
      </c>
      <c r="AB33" s="20">
        <f t="shared" si="5"/>
        <v>541543.58485700411</v>
      </c>
      <c r="AC33" s="20">
        <f t="shared" si="5"/>
        <v>541543.58485700411</v>
      </c>
      <c r="AD33" s="20">
        <f t="shared" si="5"/>
        <v>554714.54650115385</v>
      </c>
      <c r="AE33" s="20">
        <f t="shared" si="5"/>
        <v>554714.54650115385</v>
      </c>
      <c r="AF33" s="20">
        <f t="shared" si="5"/>
        <v>554714.54650115385</v>
      </c>
      <c r="AG33" s="20">
        <f t="shared" si="5"/>
        <v>554714.54650115385</v>
      </c>
    </row>
    <row r="34" spans="13:33" x14ac:dyDescent="0.3">
      <c r="M34" t="str">
        <f t="shared" ref="M34:AG34" si="6">M7</f>
        <v>Savings</v>
      </c>
      <c r="N34" s="20">
        <f t="shared" si="6"/>
        <v>0</v>
      </c>
      <c r="O34" s="20">
        <f t="shared" si="6"/>
        <v>271803</v>
      </c>
      <c r="P34" s="20">
        <f t="shared" si="6"/>
        <v>10000</v>
      </c>
      <c r="Q34" s="20">
        <f t="shared" si="6"/>
        <v>10000</v>
      </c>
      <c r="R34" s="20">
        <f t="shared" si="6"/>
        <v>10000</v>
      </c>
      <c r="S34" s="20">
        <f t="shared" si="6"/>
        <v>10000</v>
      </c>
      <c r="T34" s="20">
        <f t="shared" si="6"/>
        <v>220000</v>
      </c>
      <c r="U34" s="20">
        <f t="shared" si="6"/>
        <v>2000</v>
      </c>
      <c r="V34" s="20">
        <f t="shared" si="6"/>
        <v>2060</v>
      </c>
      <c r="W34" s="20">
        <f t="shared" si="6"/>
        <v>2121.8000000000002</v>
      </c>
      <c r="X34" s="20">
        <f t="shared" si="6"/>
        <v>2185.4540000000002</v>
      </c>
      <c r="Y34" s="20">
        <f t="shared" si="6"/>
        <v>2251.0176200000001</v>
      </c>
      <c r="Z34" s="20">
        <f t="shared" si="6"/>
        <v>2318.5481486000003</v>
      </c>
      <c r="AA34" s="20">
        <f t="shared" si="6"/>
        <v>2388.1045930580003</v>
      </c>
      <c r="AB34" s="20">
        <f t="shared" si="6"/>
        <v>2459.7477308497405</v>
      </c>
      <c r="AC34" s="20">
        <f t="shared" si="6"/>
        <v>2533.5401627752326</v>
      </c>
      <c r="AD34" s="20">
        <f t="shared" si="6"/>
        <v>2609.5463676584895</v>
      </c>
      <c r="AE34" s="20">
        <f t="shared" si="6"/>
        <v>2687.8327586882442</v>
      </c>
      <c r="AF34" s="20">
        <f t="shared" si="6"/>
        <v>2768.4677414488915</v>
      </c>
      <c r="AG34" s="20">
        <f t="shared" si="6"/>
        <v>2851.5217736923582</v>
      </c>
    </row>
    <row r="35" spans="13:33" x14ac:dyDescent="0.3">
      <c r="M35" t="str">
        <f t="shared" ref="M35:AG35" si="7">M8</f>
        <v>Accumulated Savings</v>
      </c>
      <c r="N35" s="20">
        <f t="shared" si="7"/>
        <v>0</v>
      </c>
      <c r="O35" s="20">
        <f t="shared" si="7"/>
        <v>271803</v>
      </c>
      <c r="P35" s="20">
        <f t="shared" si="7"/>
        <v>281803</v>
      </c>
      <c r="Q35" s="20">
        <f t="shared" si="7"/>
        <v>291803</v>
      </c>
      <c r="R35" s="20">
        <f t="shared" si="7"/>
        <v>301803</v>
      </c>
      <c r="S35" s="20">
        <f t="shared" si="7"/>
        <v>311803</v>
      </c>
      <c r="T35" s="20">
        <f t="shared" si="7"/>
        <v>531803</v>
      </c>
      <c r="U35" s="20">
        <f t="shared" si="7"/>
        <v>533803</v>
      </c>
      <c r="V35" s="20">
        <f t="shared" si="7"/>
        <v>535863</v>
      </c>
      <c r="W35" s="20">
        <f t="shared" si="7"/>
        <v>537984.80000000005</v>
      </c>
      <c r="X35" s="20">
        <f t="shared" si="7"/>
        <v>540170.25400000007</v>
      </c>
      <c r="Y35" s="20">
        <f t="shared" si="7"/>
        <v>542421.27162000013</v>
      </c>
      <c r="Z35" s="20">
        <f t="shared" si="7"/>
        <v>544739.81976860017</v>
      </c>
      <c r="AA35" s="20">
        <f t="shared" si="7"/>
        <v>547127.92436165817</v>
      </c>
      <c r="AB35" s="20">
        <f t="shared" si="7"/>
        <v>549587.67209250794</v>
      </c>
      <c r="AC35" s="20">
        <f t="shared" si="7"/>
        <v>552121.21225528314</v>
      </c>
      <c r="AD35" s="20">
        <f t="shared" si="7"/>
        <v>554730.75862294168</v>
      </c>
      <c r="AE35" s="20">
        <f t="shared" si="7"/>
        <v>557418.59138162993</v>
      </c>
      <c r="AF35" s="20">
        <f t="shared" si="7"/>
        <v>560187.05912307883</v>
      </c>
      <c r="AG35" s="20">
        <f t="shared" si="7"/>
        <v>563038.58089677116</v>
      </c>
    </row>
    <row r="36" spans="13:33" x14ac:dyDescent="0.3">
      <c r="M36" t="str">
        <f t="shared" ref="M36:AG36" si="8">M9</f>
        <v>Ending Reserve Balance</v>
      </c>
      <c r="N36" s="20">
        <f t="shared" si="8"/>
        <v>0</v>
      </c>
      <c r="O36" s="20">
        <f t="shared" si="8"/>
        <v>0</v>
      </c>
      <c r="P36" s="20">
        <f t="shared" si="8"/>
        <v>10000</v>
      </c>
      <c r="Q36" s="20">
        <f t="shared" si="8"/>
        <v>20500</v>
      </c>
      <c r="R36" s="20">
        <f t="shared" si="8"/>
        <v>31525</v>
      </c>
      <c r="S36" s="20">
        <f t="shared" si="8"/>
        <v>27983.694892187497</v>
      </c>
      <c r="T36" s="20">
        <f t="shared" si="8"/>
        <v>264.87035412498517</v>
      </c>
      <c r="U36" s="20">
        <f t="shared" si="8"/>
        <v>2278.1138718312345</v>
      </c>
      <c r="V36" s="20">
        <f t="shared" si="8"/>
        <v>4452.0195654227964</v>
      </c>
      <c r="W36" s="20">
        <f t="shared" si="8"/>
        <v>6796.4205436939365</v>
      </c>
      <c r="X36" s="20">
        <f t="shared" si="8"/>
        <v>9321.6955708786336</v>
      </c>
      <c r="Y36" s="20">
        <f t="shared" si="8"/>
        <v>4033.5047423464903</v>
      </c>
      <c r="Z36" s="20">
        <f t="shared" si="8"/>
        <v>6553.7281280638144</v>
      </c>
      <c r="AA36" s="20">
        <f t="shared" si="8"/>
        <v>9269.5191275250054</v>
      </c>
      <c r="AB36" s="20">
        <f t="shared" si="8"/>
        <v>12192.742814750996</v>
      </c>
      <c r="AC36" s="20">
        <f t="shared" si="8"/>
        <v>15335.920118263779</v>
      </c>
      <c r="AD36" s="20">
        <f t="shared" si="8"/>
        <v>4882.7527654782134</v>
      </c>
      <c r="AE36" s="20">
        <f t="shared" si="8"/>
        <v>7814.7231624403685</v>
      </c>
      <c r="AF36" s="20">
        <f t="shared" si="8"/>
        <v>10973.927062011277</v>
      </c>
      <c r="AG36" s="20">
        <f t="shared" si="8"/>
        <v>14374.145188804199</v>
      </c>
    </row>
    <row r="37" spans="13:33" x14ac:dyDescent="0.3">
      <c r="M37" t="str">
        <f t="shared" ref="M37:AG37" si="9">M10</f>
        <v>Interest Earned</v>
      </c>
      <c r="N37" s="20">
        <f t="shared" si="9"/>
        <v>0</v>
      </c>
      <c r="O37" s="20">
        <f t="shared" si="9"/>
        <v>0</v>
      </c>
      <c r="P37" s="20">
        <f t="shared" si="9"/>
        <v>0</v>
      </c>
      <c r="Q37" s="20">
        <f t="shared" si="9"/>
        <v>500</v>
      </c>
      <c r="R37" s="20">
        <f t="shared" si="9"/>
        <v>1025</v>
      </c>
      <c r="S37" s="20">
        <f t="shared" si="9"/>
        <v>856.36642343749998</v>
      </c>
      <c r="T37" s="20">
        <f t="shared" si="9"/>
        <v>0</v>
      </c>
      <c r="U37" s="20">
        <f t="shared" si="9"/>
        <v>13.243517706249259</v>
      </c>
      <c r="V37" s="20">
        <f t="shared" si="9"/>
        <v>113.90569359156173</v>
      </c>
      <c r="W37" s="20">
        <f t="shared" si="9"/>
        <v>222.60097827113984</v>
      </c>
      <c r="X37" s="20">
        <f t="shared" si="9"/>
        <v>339.82102718469685</v>
      </c>
      <c r="Y37" s="20">
        <f t="shared" si="9"/>
        <v>84.880339159356666</v>
      </c>
      <c r="Z37" s="20">
        <f t="shared" si="9"/>
        <v>201.67523711732451</v>
      </c>
      <c r="AA37" s="20">
        <f t="shared" si="9"/>
        <v>327.68640640319074</v>
      </c>
      <c r="AB37" s="20">
        <f t="shared" si="9"/>
        <v>463.47595637625028</v>
      </c>
      <c r="AC37" s="20">
        <f t="shared" si="9"/>
        <v>609.63714073754988</v>
      </c>
      <c r="AD37" s="20">
        <f t="shared" si="9"/>
        <v>108.24792370570113</v>
      </c>
      <c r="AE37" s="20">
        <f t="shared" si="9"/>
        <v>244.13763827391068</v>
      </c>
      <c r="AF37" s="20">
        <f t="shared" si="9"/>
        <v>390.73615812201842</v>
      </c>
      <c r="AG37" s="20">
        <f t="shared" si="9"/>
        <v>548.6963531005639</v>
      </c>
    </row>
    <row r="38" spans="13:33" x14ac:dyDescent="0.3">
      <c r="M38" t="str">
        <f t="shared" ref="M38:AG38" si="10">M11</f>
        <v>Accumulated Interest</v>
      </c>
      <c r="N38" s="20">
        <f t="shared" si="10"/>
        <v>0</v>
      </c>
      <c r="O38" s="20">
        <f t="shared" si="10"/>
        <v>0</v>
      </c>
      <c r="P38" s="20">
        <f t="shared" si="10"/>
        <v>0</v>
      </c>
      <c r="Q38" s="20">
        <f t="shared" si="10"/>
        <v>500</v>
      </c>
      <c r="R38" s="20">
        <f t="shared" si="10"/>
        <v>1525</v>
      </c>
      <c r="S38" s="20">
        <f t="shared" si="10"/>
        <v>2381.3664234375001</v>
      </c>
      <c r="T38" s="20">
        <f t="shared" si="10"/>
        <v>2381.3664234375001</v>
      </c>
      <c r="U38" s="20">
        <f t="shared" si="10"/>
        <v>2394.6099411437494</v>
      </c>
      <c r="V38" s="20">
        <f t="shared" si="10"/>
        <v>2508.5156347353113</v>
      </c>
      <c r="W38" s="20">
        <f t="shared" si="10"/>
        <v>2731.1166130064512</v>
      </c>
      <c r="X38" s="20">
        <f t="shared" si="10"/>
        <v>3070.9376401911481</v>
      </c>
      <c r="Y38" s="20">
        <f t="shared" si="10"/>
        <v>3155.8179793505046</v>
      </c>
      <c r="Z38" s="20">
        <f t="shared" si="10"/>
        <v>3357.4932164678294</v>
      </c>
      <c r="AA38" s="20">
        <f t="shared" si="10"/>
        <v>3685.17962287102</v>
      </c>
      <c r="AB38" s="20">
        <f t="shared" si="10"/>
        <v>4148.65557924727</v>
      </c>
      <c r="AC38" s="20">
        <f t="shared" si="10"/>
        <v>4758.29271998482</v>
      </c>
      <c r="AD38" s="20">
        <f t="shared" si="10"/>
        <v>4866.5406436905214</v>
      </c>
      <c r="AE38" s="20">
        <f t="shared" si="10"/>
        <v>5110.6782819644322</v>
      </c>
      <c r="AF38" s="20">
        <f t="shared" si="10"/>
        <v>5501.4144400864507</v>
      </c>
      <c r="AG38" s="20">
        <f t="shared" si="10"/>
        <v>6050.1107931870147</v>
      </c>
    </row>
    <row r="39" spans="13:33" x14ac:dyDescent="0.3">
      <c r="M39" t="str">
        <f t="shared" ref="M39:AG39" si="11">M12</f>
        <v>Reserves +Accumulated Savings and Interest</v>
      </c>
      <c r="N39" s="20">
        <f t="shared" si="11"/>
        <v>0</v>
      </c>
      <c r="O39" s="20">
        <f t="shared" si="11"/>
        <v>271803</v>
      </c>
      <c r="P39" s="20">
        <f t="shared" si="11"/>
        <v>281803</v>
      </c>
      <c r="Q39" s="20">
        <f t="shared" si="11"/>
        <v>292303</v>
      </c>
      <c r="R39" s="20">
        <f t="shared" si="11"/>
        <v>303328</v>
      </c>
      <c r="S39" s="20">
        <f t="shared" si="11"/>
        <v>314184.36642343749</v>
      </c>
      <c r="T39" s="20">
        <f t="shared" si="11"/>
        <v>534184.36642343749</v>
      </c>
      <c r="U39" s="20">
        <f t="shared" si="11"/>
        <v>536197.60994114378</v>
      </c>
      <c r="V39" s="20">
        <f t="shared" si="11"/>
        <v>538371.51563473535</v>
      </c>
      <c r="W39" s="20">
        <f t="shared" si="11"/>
        <v>540715.9166130065</v>
      </c>
      <c r="X39" s="20">
        <f t="shared" si="11"/>
        <v>543241.19164019125</v>
      </c>
      <c r="Y39" s="20">
        <f t="shared" si="11"/>
        <v>545577.08959935058</v>
      </c>
      <c r="Z39" s="20">
        <f t="shared" si="11"/>
        <v>548097.31298506795</v>
      </c>
      <c r="AA39" s="20">
        <f t="shared" si="11"/>
        <v>550813.10398452915</v>
      </c>
      <c r="AB39" s="20">
        <f t="shared" si="11"/>
        <v>553736.32767175522</v>
      </c>
      <c r="AC39" s="20">
        <f t="shared" si="11"/>
        <v>556879.50497526792</v>
      </c>
      <c r="AD39" s="20">
        <f t="shared" si="11"/>
        <v>559597.29926663218</v>
      </c>
      <c r="AE39" s="20">
        <f t="shared" si="11"/>
        <v>562529.26966359431</v>
      </c>
      <c r="AF39" s="20">
        <f t="shared" si="11"/>
        <v>565688.47356316529</v>
      </c>
      <c r="AG39" s="20">
        <f t="shared" si="11"/>
        <v>569088.69168995821</v>
      </c>
    </row>
    <row r="51" spans="13:16" ht="14.5" thickBot="1" x14ac:dyDescent="0.35"/>
    <row r="52" spans="13:16" ht="14.5" thickBot="1" x14ac:dyDescent="0.35">
      <c r="M52" s="180" t="s">
        <v>225</v>
      </c>
      <c r="N52" s="181"/>
      <c r="O52" s="182"/>
    </row>
    <row r="53" spans="13:16" x14ac:dyDescent="0.3">
      <c r="M53" s="22" t="s">
        <v>46</v>
      </c>
      <c r="N53" s="155" t="s">
        <v>226</v>
      </c>
      <c r="O53" s="154" t="s">
        <v>227</v>
      </c>
    </row>
    <row r="54" spans="13:16" x14ac:dyDescent="0.3">
      <c r="M54" s="24" t="str">
        <f>'Directions and Options'!G26</f>
        <v>Structure</v>
      </c>
      <c r="N54" s="28">
        <f>SUMIFS(Costs!Y:Y,Costs!B:B,M54)</f>
        <v>155773.99690124998</v>
      </c>
      <c r="O54" s="29">
        <f t="shared" ref="O54:O69" si="12">N54/N$70</f>
        <v>0.28081830174418548</v>
      </c>
      <c r="P54" s="161"/>
    </row>
    <row r="55" spans="13:16" x14ac:dyDescent="0.3">
      <c r="M55" s="24" t="str">
        <f>'Directions and Options'!G32</f>
        <v>Exterior Woodwork</v>
      </c>
      <c r="N55" s="28">
        <f>SUMIFS(Costs!Y:Y,Costs!B:B,M55)</f>
        <v>133927.5</v>
      </c>
      <c r="O55" s="29">
        <f t="shared" si="12"/>
        <v>0.24143498822005649</v>
      </c>
      <c r="P55" s="161"/>
    </row>
    <row r="56" spans="13:16" x14ac:dyDescent="0.3">
      <c r="M56" s="24" t="str">
        <f>'Directions and Options'!G31</f>
        <v>Accessibility</v>
      </c>
      <c r="N56" s="28">
        <f>SUMIFS(Costs!Y:Y,Costs!B:B,M56)</f>
        <v>49185.917418750003</v>
      </c>
      <c r="O56" s="29">
        <f t="shared" si="12"/>
        <v>8.8668879749032703E-2</v>
      </c>
      <c r="P56" s="161"/>
    </row>
    <row r="57" spans="13:16" x14ac:dyDescent="0.3">
      <c r="M57" s="24" t="str">
        <f>'Directions and Options'!G24</f>
        <v>Windows</v>
      </c>
      <c r="N57" s="28">
        <f>SUMIFS(Costs!Y:Y,Costs!B:B,M57)</f>
        <v>35437.5</v>
      </c>
      <c r="O57" s="29">
        <f t="shared" si="12"/>
        <v>6.3884208956698607E-2</v>
      </c>
      <c r="P57" s="161"/>
    </row>
    <row r="58" spans="13:16" x14ac:dyDescent="0.3">
      <c r="M58" s="24" t="str">
        <f>'Directions and Options'!G30</f>
        <v>Fire Suppression</v>
      </c>
      <c r="N58" s="28">
        <f>SUMIFS(Costs!Y:Y,Costs!B:B,M58)</f>
        <v>32303.975300918297</v>
      </c>
      <c r="O58" s="29">
        <f t="shared" si="12"/>
        <v>5.8235313107750125E-2</v>
      </c>
      <c r="P58" s="161"/>
    </row>
    <row r="59" spans="13:16" x14ac:dyDescent="0.3">
      <c r="M59" s="24" t="str">
        <f>'Directions and Options'!G23</f>
        <v>Roof</v>
      </c>
      <c r="N59" s="28">
        <f>SUMIFS(Costs!Y:Y,Costs!B:B,M59)</f>
        <v>28938</v>
      </c>
      <c r="O59" s="29">
        <f t="shared" si="12"/>
        <v>5.2167371817677437E-2</v>
      </c>
      <c r="P59" s="161"/>
    </row>
    <row r="60" spans="13:16" x14ac:dyDescent="0.3">
      <c r="M60" s="24" t="str">
        <f>'Directions and Options'!G28</f>
        <v>Electrical/Lighting</v>
      </c>
      <c r="N60" s="28">
        <f>SUMIFS(Costs!Y:Y,Costs!B:B,M60)</f>
        <v>26847.338953667684</v>
      </c>
      <c r="O60" s="29">
        <f t="shared" si="12"/>
        <v>4.839847651915119E-2</v>
      </c>
      <c r="P60" s="161"/>
    </row>
    <row r="61" spans="13:16" x14ac:dyDescent="0.3">
      <c r="M61" s="24" t="str">
        <f>'Directions and Options'!G34</f>
        <v>General</v>
      </c>
      <c r="N61" s="28">
        <f>SUMIFS(Costs!Y:Y,Costs!B:B,M61)</f>
        <v>21683.861854692776</v>
      </c>
      <c r="O61" s="29">
        <f t="shared" si="12"/>
        <v>3.9090126609195891E-2</v>
      </c>
      <c r="P61" s="161"/>
    </row>
    <row r="62" spans="13:16" x14ac:dyDescent="0.3">
      <c r="M62" s="24" t="str">
        <f>'Directions and Options'!G27</f>
        <v>HVAC</v>
      </c>
      <c r="N62" s="28">
        <f>SUMIFS(Costs!Y:Y,Costs!B:B,M62)</f>
        <v>20475</v>
      </c>
      <c r="O62" s="29">
        <f t="shared" si="12"/>
        <v>3.6910876286092527E-2</v>
      </c>
      <c r="P62" s="161"/>
    </row>
    <row r="63" spans="13:16" hidden="1" x14ac:dyDescent="0.3">
      <c r="M63" s="24" t="str">
        <f>'Directions and Options'!G29</f>
        <v>Plumbing</v>
      </c>
      <c r="N63" s="28">
        <f>SUMIFS(Costs!Y:Y,Costs!B:B,M63)</f>
        <v>0</v>
      </c>
      <c r="O63" s="29">
        <f t="shared" si="12"/>
        <v>0</v>
      </c>
      <c r="P63" s="161"/>
    </row>
    <row r="64" spans="13:16" x14ac:dyDescent="0.3">
      <c r="M64" s="24" t="str">
        <f>'Directions and Options'!G33</f>
        <v>Construction Issues/Concerns</v>
      </c>
      <c r="N64" s="28">
        <f>SUMIFS(Costs!Y:Y,Costs!B:B,M64)</f>
        <v>14184.836386875002</v>
      </c>
      <c r="O64" s="29">
        <f t="shared" si="12"/>
        <v>2.5571415922559553E-2</v>
      </c>
      <c r="P64" s="161"/>
    </row>
    <row r="65" spans="13:16" x14ac:dyDescent="0.3">
      <c r="M65" s="24" t="str">
        <f>'Directions and Options'!G38</f>
        <v>Out Buildings</v>
      </c>
      <c r="N65" s="28">
        <f>SUMIFS(Costs!Y:Y,Costs!B:B,M65)</f>
        <v>12895.30580625</v>
      </c>
      <c r="O65" s="29">
        <f t="shared" si="12"/>
        <v>2.3246741747781411E-2</v>
      </c>
      <c r="P65" s="161"/>
    </row>
    <row r="66" spans="13:16" hidden="1" x14ac:dyDescent="0.3">
      <c r="M66" s="24" t="str">
        <f>'Directions and Options'!G36</f>
        <v>Energy Efficiency of Envelope</v>
      </c>
      <c r="N66" s="28">
        <f>SUMIFS(Costs!Y:Y,Costs!B:B,M66)</f>
        <v>0</v>
      </c>
      <c r="O66" s="29">
        <f t="shared" si="12"/>
        <v>0</v>
      </c>
      <c r="P66" s="161"/>
    </row>
    <row r="67" spans="13:16" hidden="1" x14ac:dyDescent="0.3">
      <c r="M67" s="24" t="str">
        <f>'Directions and Options'!G37</f>
        <v>Energy Efficiency - HVAC</v>
      </c>
      <c r="N67" s="28">
        <f>SUMIFS(Costs!Y:Y,Costs!B:B,M67)</f>
        <v>0</v>
      </c>
      <c r="O67" s="29">
        <f t="shared" si="12"/>
        <v>0</v>
      </c>
      <c r="P67" s="161"/>
    </row>
    <row r="68" spans="13:16" x14ac:dyDescent="0.3">
      <c r="M68" s="24" t="str">
        <f>'Directions and Options'!G25</f>
        <v>Doors</v>
      </c>
      <c r="N68" s="28">
        <f>SUMIFS(Costs!Y:Y,Costs!B:B,M68)</f>
        <v>12745.069233749999</v>
      </c>
      <c r="O68" s="29">
        <f t="shared" si="12"/>
        <v>2.2975905921593664E-2</v>
      </c>
      <c r="P68" s="161"/>
    </row>
    <row r="69" spans="13:16" ht="14.5" thickBot="1" x14ac:dyDescent="0.35">
      <c r="M69" s="148" t="str">
        <f>'Directions and Options'!G35</f>
        <v>Environmental</v>
      </c>
      <c r="N69" s="149">
        <f>SUMIFS(Costs!Y:Y,Costs!B:B,M69)</f>
        <v>10316.244645000001</v>
      </c>
      <c r="O69" s="150">
        <f t="shared" si="12"/>
        <v>1.859739339822513E-2</v>
      </c>
      <c r="P69" s="161"/>
    </row>
    <row r="70" spans="13:16" ht="14.5" thickBot="1" x14ac:dyDescent="0.35">
      <c r="M70" s="151" t="s">
        <v>228</v>
      </c>
      <c r="N70" s="152">
        <f>SUM(N54:N69)</f>
        <v>554714.54650115361</v>
      </c>
      <c r="O70" s="153"/>
    </row>
    <row r="85" spans="13:15" ht="14.5" thickBot="1" x14ac:dyDescent="0.35"/>
    <row r="86" spans="13:15" x14ac:dyDescent="0.3">
      <c r="M86" s="183" t="s">
        <v>229</v>
      </c>
      <c r="N86" s="184"/>
      <c r="O86" s="185"/>
    </row>
    <row r="87" spans="13:15" x14ac:dyDescent="0.3">
      <c r="M87" s="22" t="s">
        <v>46</v>
      </c>
      <c r="N87" s="23" t="s">
        <v>226</v>
      </c>
      <c r="O87" s="23" t="s">
        <v>227</v>
      </c>
    </row>
    <row r="88" spans="13:15" x14ac:dyDescent="0.3">
      <c r="M88" s="24" t="str">
        <f>'Directions and Options'!E23</f>
        <v>Moore's Corner School House</v>
      </c>
      <c r="N88" s="28">
        <f>SUMIFS(Costs!Y3:Y352,Costs!A3:A352,Graphs!M88)</f>
        <v>554714.54650115373</v>
      </c>
      <c r="O88" s="29">
        <f>N88/$N$93</f>
        <v>1</v>
      </c>
    </row>
    <row r="89" spans="13:15" x14ac:dyDescent="0.3">
      <c r="M89" s="24" t="str">
        <f>'Directions and Options'!E24</f>
        <v>Building 2</v>
      </c>
      <c r="N89" s="28">
        <f>SUMIFS(Costs!Y4:Y353,Costs!A4:A353,Graphs!M89)</f>
        <v>0</v>
      </c>
      <c r="O89" s="29">
        <f>N89/$N$93</f>
        <v>0</v>
      </c>
    </row>
    <row r="90" spans="13:15" x14ac:dyDescent="0.3">
      <c r="M90" s="24" t="str">
        <f>'Directions and Options'!E25</f>
        <v>Building 3</v>
      </c>
      <c r="N90" s="28">
        <f>SUMIFS(Costs!Y5:Y354,Costs!A5:A354,Graphs!M90)</f>
        <v>0</v>
      </c>
      <c r="O90" s="29">
        <f>N90/$N$93</f>
        <v>0</v>
      </c>
    </row>
    <row r="91" spans="13:15" x14ac:dyDescent="0.3">
      <c r="M91" s="24" t="str">
        <f>'Directions and Options'!E26</f>
        <v>Building 4</v>
      </c>
      <c r="N91" s="28">
        <f>SUMIFS(Costs!Y6:Y355,Costs!A6:A355,Graphs!M91)</f>
        <v>0</v>
      </c>
      <c r="O91" s="29">
        <f>N91/$N$93</f>
        <v>0</v>
      </c>
    </row>
    <row r="92" spans="13:15" x14ac:dyDescent="0.3">
      <c r="M92" s="24" t="str">
        <f>'Directions and Options'!E27</f>
        <v>Building 5</v>
      </c>
      <c r="N92" s="28">
        <f>SUMIFS(Costs!Y7:Y356,Costs!A7:A356,Graphs!M92)</f>
        <v>0</v>
      </c>
      <c r="O92" s="29">
        <f>N92/$N$93</f>
        <v>0</v>
      </c>
    </row>
    <row r="93" spans="13:15" ht="14.5" thickBot="1" x14ac:dyDescent="0.35">
      <c r="M93" s="25" t="s">
        <v>228</v>
      </c>
      <c r="N93" s="26">
        <f>SUM(N88:N92)</f>
        <v>554714.54650115373</v>
      </c>
      <c r="O93" s="27"/>
    </row>
  </sheetData>
  <sortState xmlns:xlrd2="http://schemas.microsoft.com/office/spreadsheetml/2017/richdata2" ref="M54:P70">
    <sortCondition descending="1" ref="O69:O70"/>
  </sortState>
  <mergeCells count="2">
    <mergeCell ref="M52:O52"/>
    <mergeCell ref="M86:O8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F0F75A485D9A44BA35B2C724492BF0" ma:contentTypeVersion="17" ma:contentTypeDescription="Create a new document." ma:contentTypeScope="" ma:versionID="f16b267db6d68f9fcbee857d51db2857">
  <xsd:schema xmlns:xsd="http://www.w3.org/2001/XMLSchema" xmlns:xs="http://www.w3.org/2001/XMLSchema" xmlns:p="http://schemas.microsoft.com/office/2006/metadata/properties" xmlns:ns2="973a4857-5316-46d9-b924-cab816052120" xmlns:ns3="dd45835d-bf80-45d0-979a-37cd229d07d2" xmlns:ns4="3a4fbd87-6209-4dec-ac9b-e60f1ff7efcc" targetNamespace="http://schemas.microsoft.com/office/2006/metadata/properties" ma:root="true" ma:fieldsID="b35ddcce87cb1a8945e0f0468a626151" ns2:_="" ns3:_="" ns4:_="">
    <xsd:import namespace="973a4857-5316-46d9-b924-cab816052120"/>
    <xsd:import namespace="dd45835d-bf80-45d0-979a-37cd229d07d2"/>
    <xsd:import namespace="3a4fbd87-6209-4dec-ac9b-e60f1ff7ef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4857-5316-46d9-b924-cab8160521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a33c25b-9f9d-49c2-a1bf-dbae58d479c6"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45835d-bf80-45d0-979a-37cd229d07d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4fbd87-6209-4dec-ac9b-e60f1ff7efc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3B10B58-5438-4F79-92A4-23F43B94A186}" ma:internalName="TaxCatchAll" ma:showField="CatchAllData" ma:web="{0284c7e9-d1e9-4eda-8f35-fa4af6fbb2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a4fbd87-6209-4dec-ac9b-e60f1ff7efcc" xsi:nil="true"/>
    <lcf76f155ced4ddcb4097134ff3c332f xmlns="973a4857-5316-46d9-b924-cab8160521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7B986A-3AAF-41E1-84C9-E70EFD167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4857-5316-46d9-b924-cab816052120"/>
    <ds:schemaRef ds:uri="dd45835d-bf80-45d0-979a-37cd229d07d2"/>
    <ds:schemaRef ds:uri="3a4fbd87-6209-4dec-ac9b-e60f1ff7ef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177BC7-9920-48E7-9EC5-3EF374236EDD}">
  <ds:schemaRefs>
    <ds:schemaRef ds:uri="http://schemas.microsoft.com/sharepoint/v3/contenttype/forms"/>
  </ds:schemaRefs>
</ds:datastoreItem>
</file>

<file path=customXml/itemProps3.xml><?xml version="1.0" encoding="utf-8"?>
<ds:datastoreItem xmlns:ds="http://schemas.openxmlformats.org/officeDocument/2006/customXml" ds:itemID="{A64CADD4-DD0F-49B7-AD63-60162068920B}">
  <ds:schemaRefs>
    <ds:schemaRef ds:uri="973a4857-5316-46d9-b924-cab816052120"/>
    <ds:schemaRef ds:uri="http://schemas.openxmlformats.org/package/2006/metadata/core-propertie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3a4fbd87-6209-4dec-ac9b-e60f1ff7efcc"/>
    <ds:schemaRef ds:uri="dd45835d-bf80-45d0-979a-37cd229d07d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 and Options</vt:lpstr>
      <vt:lpstr>Input</vt:lpstr>
      <vt:lpstr>Costs</vt:lpstr>
      <vt:lpstr>Reserves</vt:lpstr>
      <vt:lpstr>Graphs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Kagan, Robert</dc:creator>
  <cp:keywords/>
  <dc:description/>
  <cp:lastModifiedBy>julia shively</cp:lastModifiedBy>
  <cp:revision/>
  <dcterms:created xsi:type="dcterms:W3CDTF">2023-05-15T19:16:22Z</dcterms:created>
  <dcterms:modified xsi:type="dcterms:W3CDTF">2024-09-29T14:34:00Z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0x01010061F0F75A485D9A44BA35B2C724492BF0</vt:lpwstr>
  </property>
  <property fmtid="{D5CDD505-2E9C-101B-9397-08002B2CF9AE}" pid="3" name="MediaServiceImageTags">
    <vt:lpwstr/>
  </property>
</Properties>
</file>